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010 上水道（末端）\"/>
    </mc:Choice>
  </mc:AlternateContent>
  <xr:revisionPtr revIDLastSave="0" documentId="13_ncr:1_{2D6FCE2D-A986-42B7-ADF3-64CB0370FE43}" xr6:coauthVersionLast="47" xr6:coauthVersionMax="47" xr10:uidLastSave="{00000000-0000-0000-0000-000000000000}"/>
  <workbookProtection workbookAlgorithmName="SHA-512" workbookHashValue="M7hn7oKuHsNgRCXlBqV7nFh+TU+0CDBB9afNsq99LC7eOUJCliLgYI+VMU4PnWKyN765qRaXryhnUxMc2jZ9BQ==" workbookSaltValue="3ElOFRJgBkl6a5DK08LbWg=="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J85" i="4"/>
  <c r="I85" i="4"/>
  <c r="G85" i="4"/>
  <c r="E85" i="4"/>
  <c r="BB10" i="4"/>
  <c r="AT10" i="4"/>
  <c r="AL10" i="4"/>
  <c r="W10" i="4"/>
  <c r="P10" i="4"/>
  <c r="I10" i="4"/>
  <c r="AL8" i="4"/>
  <c r="AD8" i="4"/>
  <c r="W8" i="4"/>
  <c r="P8" i="4"/>
  <c r="I8" i="4"/>
  <c r="B8" i="4"/>
  <c r="B6" i="4"/>
</calcChain>
</file>

<file path=xl/sharedStrings.xml><?xml version="1.0" encoding="utf-8"?>
<sst xmlns="http://schemas.openxmlformats.org/spreadsheetml/2006/main" count="228" uniqueCount="111">
  <si>
    <t>非設置</t>
  </si>
  <si>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</si>
  <si>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人口（人）</t>
    <rPh sb="0" eb="2">
      <t>ジンコウ</t>
    </rPh>
    <rPh sb="3" eb="4">
      <t>ヒト</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</si>
  <si>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</si>
  <si>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</si>
  <si>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</si>
  <si>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</si>
  <si>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</si>
  <si>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</si>
  <si>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</si>
  <si>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</si>
  <si>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</si>
  <si>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</si>
  <si>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</si>
  <si>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</si>
  <si>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</si>
  <si>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</si>
  <si>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類似団体区分</t>
    <rPh sb="4" eb="6">
      <t>クブン</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</si>
  <si>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</si>
  <si>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</si>
  <si>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</si>
  <si>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</si>
  <si>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</si>
  <si>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</si>
  <si>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</si>
  <si>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</si>
  <si>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</si>
  <si>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現在給水人口(人)</t>
  </si>
  <si>
    <t>小項目</t>
    <rPh sb="0" eb="3">
      <t>ショウコウモク</t>
    </rPh>
    <phoneticPr fontId="1"/>
  </si>
  <si>
    <t>1⑥</t>
  </si>
  <si>
    <t>基本情報</t>
    <rPh sb="0" eb="2">
      <t>キホン</t>
    </rPh>
    <rPh sb="2" eb="4">
      <t>ジョウホウ</t>
    </rPh>
    <phoneticPr fontId="1"/>
  </si>
  <si>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</si>
  <si>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</si>
  <si>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</si>
  <si>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</si>
  <si>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</si>
  <si>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</si>
  <si>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</si>
  <si>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</si>
  <si>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</si>
  <si>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</si>
  <si>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</si>
  <si>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</si>
  <si>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</si>
  <si>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</si>
  <si>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</si>
  <si>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</si>
  <si>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</si>
  <si>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</si>
  <si>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</si>
  <si>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</si>
  <si>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</si>
  <si>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</si>
  <si>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</si>
  <si>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</si>
  <si>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</si>
  <si>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</si>
  <si>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</si>
  <si>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</si>
  <si>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</si>
  <si>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</si>
  <si>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</si>
  <si>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</si>
  <si>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</si>
  <si>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</si>
  <si>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</si>
  <si>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</si>
  <si>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</si>
  <si>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</si>
  <si>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</si>
  <si>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</si>
  <si>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</si>
  <si>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</si>
  <si>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</si>
  <si>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</si>
  <si>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</si>
  <si>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</si>
  <si>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</si>
  <si>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</si>
  <si>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</si>
  <si>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</si>
  <si>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</si>
  <si>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</si>
  <si>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</si>
  <si>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</si>
  <si>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</si>
  <si>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</si>
  <si>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</si>
  <si>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</si>
  <si>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</si>
  <si>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</si>
  <si>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</si>
  <si>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</si>
  <si>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法適用</t>
  </si>
  <si>
    <t>千葉県　鴨川市</t>
  </si>
  <si>
    <t>水道事業</t>
  </si>
  <si>
    <t>末端給水事業</t>
  </si>
  <si>
    <t>A6</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</si>
  <si>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</si>
  <si>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</si>
  <si>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</si>
  <si>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</si>
  <si>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</si>
  <si>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</si>
  <si>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</si>
  <si>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</si>
  <si>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</si>
  <si>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</si>
  <si>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平成17年度から平成25年度まで繰上償還を実施したことに伴って支払利息の減少を、入札の執行による薬品等の経常経費の削減に努め、財政の健全に向けた取り組みを実施してきた。
　また、平成28年度からは、高料金対策として一般会計からの繰入金及び千葉県の市町村総合対策事業補助金を受けているものの、令和６年度において赤字決算により経常収支比率は97.72％となり、全国平均・類似団体平均のいずれもを下回った。
　要因として、人口減少も要因ではあるが、事業者の水道使用量が減少しており、それにより給水収益の減収が加速している。また費用面においては、細かな漏水修繕の増加、物価高騰に伴う各費用が増加したことなどにより、費用面が増加したことがあげられる。
　施設利用率は全国平均・類似団体平均が前年度より大きく下がったことにより上回っている。
　また有収率は全国平均・類似団体平均と比較して依然下回っているが、特に有収率においては、漏水の発見・修繕があったことなどから若干の上昇がみられる。
　企業債残高は、人員的な課題もあり大きな建設改良事業が行えないことなどもあるが、借入を行いつつも、完済が進んでいることもあり年々減少している。近年自然災害による影響もあることなどから、今後も収支バランスを踏まえた企業債の借入れを行い、計画的に建設改良事業を実施してくこととしている。
　料金回収率は、令和２年度以降、引き続き100％を下回る状況となった。100％を下回っている状況は給水に係る費用を水道料金収入だけでは賄えない状態となっており、今後、料金改定を検討するとともに、更なる費用削減を講じていくこととしている。</t>
    <rPh sb="1" eb="3">
      <t>ヘイセイ</t>
    </rPh>
    <rPh sb="5" eb="7">
      <t>ネンド</t>
    </rPh>
    <rPh sb="9" eb="11">
      <t>ヘイセイ</t>
    </rPh>
    <rPh sb="13" eb="15">
      <t>ネンド</t>
    </rPh>
    <rPh sb="17" eb="19">
      <t>クリア</t>
    </rPh>
    <rPh sb="19" eb="21">
      <t>ショウカン</t>
    </rPh>
    <rPh sb="22" eb="24">
      <t>ジッシ</t>
    </rPh>
    <rPh sb="29" eb="30">
      <t>トモナ</t>
    </rPh>
    <rPh sb="41" eb="43">
      <t>ニュウサツ</t>
    </rPh>
    <rPh sb="44" eb="49">
      <t>シッ</t>
    </rPh>
    <rPh sb="146" eb="148">
      <t>レイワ</t>
    </rPh>
    <rPh sb="149" eb="151">
      <t>ネンド</t>
    </rPh>
    <rPh sb="155" eb="159">
      <t>アカジ</t>
    </rPh>
    <rPh sb="209" eb="213">
      <t>ジンコ</t>
    </rPh>
    <rPh sb="214" eb="216">
      <t>ヨウイン</t>
    </rPh>
    <rPh sb="222" eb="225">
      <t>ジギョウシャ</t>
    </rPh>
    <rPh sb="226" eb="232">
      <t>スイドウシ</t>
    </rPh>
    <rPh sb="232" eb="234">
      <t>ゲン</t>
    </rPh>
    <rPh sb="244" eb="248">
      <t>キュウスイシュウエキ</t>
    </rPh>
    <rPh sb="249" eb="251">
      <t>ゲンシュウ</t>
    </rPh>
    <rPh sb="252" eb="254">
      <t>カソク</t>
    </rPh>
    <rPh sb="281" eb="285">
      <t>ブッカ</t>
    </rPh>
    <rPh sb="341" eb="344">
      <t>ゼンネンド</t>
    </rPh>
    <rPh sb="346" eb="347">
      <t>オオ</t>
    </rPh>
    <rPh sb="349" eb="350">
      <t>サ</t>
    </rPh>
    <rPh sb="358" eb="360">
      <t>ウワマワ</t>
    </rPh>
    <phoneticPr fontId="1"/>
  </si>
  <si>
    <t>　管路経年化率は令和５年度において51.09％となり、前年度と比較し8.65ポイント上昇した。これは、現在、代替部品の確保が困難な電気計装設備等の更新を重点的に更新していることや、人員不足などにより老朽管の更新事業を縮小していること、また、高度経済成長期の拡張事業で布設した管路の耐用年数を経過し始めたことによるものであり、今後も上昇していく見込みである。
　今後については、水道事業の統合広域化があることから、それを踏まえつつ計画的な老朽管の更新を図れるように今後も努める。</t>
  </si>
  <si>
    <t>　給水収益が減少する中、管路及び施設の老朽化による修繕費をはじめ、物価高騰等による各費用が増加傾向にあるため、管路及び施設を更新するための財源を確保することが非常に困難な状況となっている。
　その様な中、平成28年度から高料金対策として一般会計繰入金及び千葉県市町村水道総合対策事業補助金を受け入れているが、令和６年度は赤字決算となったこともあり、経常収支比率は類似団体平均や全国平均を下回る状況となり、また有収率及び料金回収率が減少傾向であることなど、経営状況は依然厳しい状況となっている。
　また、企業債の償還ピークが令和４年度であったため今後数年は償還が減少傾向となるが、今後も安定的な資金確保を行う必要はあり、建設改良事業の実施については、資金面などを踏まえながら計画的に実施しなければならず、そのため、有形固定資産減価償却率、管路経年化率、管路更新率の改善が困難な状況にある。財政状況を踏まえ、今後老朽化が進む施設の計画的な改修を実施していく予定としている。</t>
    <rPh sb="25" eb="28">
      <t>シュウゼンヒ</t>
    </rPh>
    <rPh sb="35" eb="37">
      <t>コウトウ</t>
    </rPh>
    <rPh sb="160" eb="164">
      <t>アカジケッサン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</si>
</sst>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R&quot;yy"/>
    <numFmt numFmtId="177" formatCode="#,##0.00;&quot;△ &quot;#,##0.00"/>
    <numFmt numFmtId="178" formatCode="#,##0.00;&quot;△&quot;#,##0.00"/>
    <numFmt numFmtId="179" formatCode="#,##0.00;&quot;△&quot;#,##0.00;&quot;-&quot;"/>
    <numFmt numFmtId="180" formatCode="#,##0;&quot;△&quot;#,##0"/>
  </numFmts>
  <fonts count="18"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9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6"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8" fontId="0" fillId="5" borderId="9" xfId="1" applyNumberFormat="1" applyFont="1" applyFill="1" applyBorder="1" applyAlignment="1">
      <alignment vertical="center" shrinkToFit="1"/>
    </xf>
    <xf numFmtId="178" fontId="0" fillId="0" borderId="9" xfId="1" applyNumberFormat="1" applyFont="1" applyBorder="1" applyAlignment="1">
      <alignment vertical="center" shrinkToFit="1"/>
    </xf>
    <xf numFmtId="179" fontId="0" fillId="5" borderId="9" xfId="1" applyNumberFormat="1" applyFont="1" applyFill="1" applyBorder="1" applyAlignment="1">
      <alignment vertical="center" shrinkToFit="1"/>
    </xf>
    <xf numFmtId="40" fontId="0" fillId="0" borderId="0" xfId="0" applyNumberFormat="1">
      <alignment vertical="center"/>
    </xf>
    <xf numFmtId="177" fontId="0" fillId="0" borderId="0" xfId="1" applyNumberFormat="1" applyFont="1" applyBorder="1" applyAlignment="1">
      <alignment vertical="center" shrinkToFit="1"/>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13" fillId="0" borderId="4"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8" fontId="3" fillId="0" borderId="2" xfId="0" applyNumberFormat="1" applyFont="1" applyBorder="1" applyAlignment="1" applyProtection="1">
      <alignment horizontal="center" vertical="center" shrinkToFit="1"/>
      <protection hidden="1"/>
    </xf>
    <xf numFmtId="178" fontId="3" fillId="0" borderId="6" xfId="0" applyNumberFormat="1" applyFont="1" applyBorder="1" applyAlignment="1" applyProtection="1">
      <alignment horizontal="center" vertical="center" shrinkToFit="1"/>
      <protection hidden="1"/>
    </xf>
    <xf numFmtId="178" fontId="3" fillId="0" borderId="8" xfId="0" applyNumberFormat="1" applyFont="1" applyBorder="1" applyAlignment="1" applyProtection="1">
      <alignment horizontal="center" vertical="center" shrinkToFit="1"/>
      <protection hidden="1"/>
    </xf>
    <xf numFmtId="178" fontId="3" fillId="0" borderId="9" xfId="0" applyNumberFormat="1" applyFont="1" applyBorder="1" applyAlignment="1" applyProtection="1">
      <alignment horizontal="center" vertical="center" shrinkToFit="1"/>
      <protection hidden="1"/>
    </xf>
    <xf numFmtId="180" fontId="3" fillId="0" borderId="9"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2" fillId="2" borderId="8"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8"/>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0.47</c:v>
                </c:pt>
                <c:pt idx="1">
                  <c:v>0.35</c:v>
                </c:pt>
                <c:pt idx="2">
                  <c:v>0.05</c:v>
                </c:pt>
                <c:pt idx="3">
                  <c:v>0.15</c:v>
                </c:pt>
                <c:pt idx="4">
                  <c:v>0.22</c:v>
                </c:pt>
              </c:numCache>
            </c:numRef>
          </c:val>
          <c:extLst>
            <c:ext xmlns:c16="http://schemas.microsoft.com/office/drawing/2014/chart" uri="{C3380CC4-5D6E-409C-BE32-E72D297353CC}">
              <c16:uniqueId val="{00000000-3001-4920-B265-759E218EBFF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0.41</c:v>
                </c:pt>
              </c:numCache>
            </c:numRef>
          </c:val>
          <c:smooth val="0"/>
          <c:extLst>
            <c:ext xmlns:c16="http://schemas.microsoft.com/office/drawing/2014/chart" uri="{C3380CC4-5D6E-409C-BE32-E72D297353CC}">
              <c16:uniqueId val="{00000001-3001-4920-B265-759E218EBFF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66" l="0.70000000000000062" r="0.70000000000000062" t="0.75000000000001266"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56.02</c:v>
                </c:pt>
                <c:pt idx="1">
                  <c:v>56.05</c:v>
                </c:pt>
                <c:pt idx="2">
                  <c:v>55.4</c:v>
                </c:pt>
                <c:pt idx="3">
                  <c:v>54</c:v>
                </c:pt>
                <c:pt idx="4">
                  <c:v>55.87</c:v>
                </c:pt>
              </c:numCache>
            </c:numRef>
          </c:val>
          <c:extLst>
            <c:ext xmlns:c16="http://schemas.microsoft.com/office/drawing/2014/chart" uri="{C3380CC4-5D6E-409C-BE32-E72D297353CC}">
              <c16:uniqueId val="{00000000-15EA-4AED-BA09-5DA3C97A3A2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54.99</c:v>
                </c:pt>
              </c:numCache>
            </c:numRef>
          </c:val>
          <c:smooth val="0"/>
          <c:extLst>
            <c:ext xmlns:c16="http://schemas.microsoft.com/office/drawing/2014/chart" uri="{C3380CC4-5D6E-409C-BE32-E72D297353CC}">
              <c16:uniqueId val="{00000001-15EA-4AED-BA09-5DA3C97A3A2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71.63</c:v>
                </c:pt>
                <c:pt idx="1">
                  <c:v>71.55</c:v>
                </c:pt>
                <c:pt idx="2">
                  <c:v>72.73</c:v>
                </c:pt>
                <c:pt idx="3">
                  <c:v>73.95</c:v>
                </c:pt>
                <c:pt idx="4">
                  <c:v>69.150000000000006</c:v>
                </c:pt>
              </c:numCache>
            </c:numRef>
          </c:val>
          <c:extLst>
            <c:ext xmlns:c16="http://schemas.microsoft.com/office/drawing/2014/chart" uri="{C3380CC4-5D6E-409C-BE32-E72D297353CC}">
              <c16:uniqueId val="{00000000-B71E-496F-A12C-D35008A658A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79.34</c:v>
                </c:pt>
              </c:numCache>
            </c:numRef>
          </c:val>
          <c:smooth val="0"/>
          <c:extLst>
            <c:ext xmlns:c16="http://schemas.microsoft.com/office/drawing/2014/chart" uri="{C3380CC4-5D6E-409C-BE32-E72D297353CC}">
              <c16:uniqueId val="{00000001-B71E-496F-A12C-D35008A658A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5"/>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113.68</c:v>
                </c:pt>
                <c:pt idx="1">
                  <c:v>111.41</c:v>
                </c:pt>
                <c:pt idx="2">
                  <c:v>103.12</c:v>
                </c:pt>
                <c:pt idx="3">
                  <c:v>100.56</c:v>
                </c:pt>
                <c:pt idx="4">
                  <c:v>97.72</c:v>
                </c:pt>
              </c:numCache>
            </c:numRef>
          </c:val>
          <c:extLst>
            <c:ext xmlns:c16="http://schemas.microsoft.com/office/drawing/2014/chart" uri="{C3380CC4-5D6E-409C-BE32-E72D297353CC}">
              <c16:uniqueId val="{00000000-C96D-4454-AE84-DCFFCC48D62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103.74</c:v>
                </c:pt>
              </c:numCache>
            </c:numRef>
          </c:val>
          <c:smooth val="0"/>
          <c:extLst>
            <c:ext xmlns:c16="http://schemas.microsoft.com/office/drawing/2014/chart" uri="{C3380CC4-5D6E-409C-BE32-E72D297353CC}">
              <c16:uniqueId val="{00000001-C96D-4454-AE84-DCFFCC48D62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56.56</c:v>
                </c:pt>
                <c:pt idx="1">
                  <c:v>57.76</c:v>
                </c:pt>
                <c:pt idx="2">
                  <c:v>59.03</c:v>
                </c:pt>
                <c:pt idx="3">
                  <c:v>58.99</c:v>
                </c:pt>
                <c:pt idx="4">
                  <c:v>60.46</c:v>
                </c:pt>
              </c:numCache>
            </c:numRef>
          </c:val>
          <c:extLst>
            <c:ext xmlns:c16="http://schemas.microsoft.com/office/drawing/2014/chart" uri="{C3380CC4-5D6E-409C-BE32-E72D297353CC}">
              <c16:uniqueId val="{00000000-F29E-4173-912D-AC622EBA49B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53.48</c:v>
                </c:pt>
              </c:numCache>
            </c:numRef>
          </c:val>
          <c:smooth val="0"/>
          <c:extLst>
            <c:ext xmlns:c16="http://schemas.microsoft.com/office/drawing/2014/chart" uri="{C3380CC4-5D6E-409C-BE32-E72D297353CC}">
              <c16:uniqueId val="{00000001-F29E-4173-912D-AC622EBA49B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34.19</c:v>
                </c:pt>
                <c:pt idx="1">
                  <c:v>35.74</c:v>
                </c:pt>
                <c:pt idx="2">
                  <c:v>38.6</c:v>
                </c:pt>
                <c:pt idx="3">
                  <c:v>42.44</c:v>
                </c:pt>
                <c:pt idx="4">
                  <c:v>51.09</c:v>
                </c:pt>
              </c:numCache>
            </c:numRef>
          </c:val>
          <c:extLst>
            <c:ext xmlns:c16="http://schemas.microsoft.com/office/drawing/2014/chart" uri="{C3380CC4-5D6E-409C-BE32-E72D297353CC}">
              <c16:uniqueId val="{00000000-7303-4797-A491-E962CE16F2B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24.31</c:v>
                </c:pt>
              </c:numCache>
            </c:numRef>
          </c:val>
          <c:smooth val="0"/>
          <c:extLst>
            <c:ext xmlns:c16="http://schemas.microsoft.com/office/drawing/2014/chart" uri="{C3380CC4-5D6E-409C-BE32-E72D297353CC}">
              <c16:uniqueId val="{00000001-7303-4797-A491-E962CE16F2B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66D-4D69-BF5C-99566C439B3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11.55</c:v>
                </c:pt>
              </c:numCache>
            </c:numRef>
          </c:val>
          <c:smooth val="0"/>
          <c:extLst>
            <c:ext xmlns:c16="http://schemas.microsoft.com/office/drawing/2014/chart" uri="{C3380CC4-5D6E-409C-BE32-E72D297353CC}">
              <c16:uniqueId val="{00000001-366D-4D69-BF5C-99566C439B3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235.01</c:v>
                </c:pt>
                <c:pt idx="1">
                  <c:v>260.92</c:v>
                </c:pt>
                <c:pt idx="2">
                  <c:v>191.75</c:v>
                </c:pt>
                <c:pt idx="3">
                  <c:v>163.66999999999999</c:v>
                </c:pt>
                <c:pt idx="4">
                  <c:v>185.81</c:v>
                </c:pt>
              </c:numCache>
            </c:numRef>
          </c:val>
          <c:extLst>
            <c:ext xmlns:c16="http://schemas.microsoft.com/office/drawing/2014/chart" uri="{C3380CC4-5D6E-409C-BE32-E72D297353CC}">
              <c16:uniqueId val="{00000000-E053-4B51-8592-A52022739C3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352.34</c:v>
                </c:pt>
              </c:numCache>
            </c:numRef>
          </c:val>
          <c:smooth val="0"/>
          <c:extLst>
            <c:ext xmlns:c16="http://schemas.microsoft.com/office/drawing/2014/chart" uri="{C3380CC4-5D6E-409C-BE32-E72D297353CC}">
              <c16:uniqueId val="{00000001-E053-4B51-8592-A52022739C3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222.98</c:v>
                </c:pt>
                <c:pt idx="1">
                  <c:v>197.38</c:v>
                </c:pt>
                <c:pt idx="2">
                  <c:v>173.33</c:v>
                </c:pt>
                <c:pt idx="3">
                  <c:v>192.48</c:v>
                </c:pt>
                <c:pt idx="4">
                  <c:v>187.69</c:v>
                </c:pt>
              </c:numCache>
            </c:numRef>
          </c:val>
          <c:extLst>
            <c:ext xmlns:c16="http://schemas.microsoft.com/office/drawing/2014/chart" uri="{C3380CC4-5D6E-409C-BE32-E72D297353CC}">
              <c16:uniqueId val="{00000000-4D64-4A54-B002-64E579C5D83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391.13</c:v>
                </c:pt>
              </c:numCache>
            </c:numRef>
          </c:val>
          <c:smooth val="0"/>
          <c:extLst>
            <c:ext xmlns:c16="http://schemas.microsoft.com/office/drawing/2014/chart" uri="{C3380CC4-5D6E-409C-BE32-E72D297353CC}">
              <c16:uniqueId val="{00000001-4D64-4A54-B002-64E579C5D83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98.48</c:v>
                </c:pt>
                <c:pt idx="1">
                  <c:v>96.27</c:v>
                </c:pt>
                <c:pt idx="2">
                  <c:v>94.2</c:v>
                </c:pt>
                <c:pt idx="3">
                  <c:v>90.03</c:v>
                </c:pt>
                <c:pt idx="4">
                  <c:v>88.01</c:v>
                </c:pt>
              </c:numCache>
            </c:numRef>
          </c:val>
          <c:extLst>
            <c:ext xmlns:c16="http://schemas.microsoft.com/office/drawing/2014/chart" uri="{C3380CC4-5D6E-409C-BE32-E72D297353CC}">
              <c16:uniqueId val="{00000000-E465-4594-9D62-515D11ED94A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92.16</c:v>
                </c:pt>
              </c:numCache>
            </c:numRef>
          </c:val>
          <c:smooth val="0"/>
          <c:extLst>
            <c:ext xmlns:c16="http://schemas.microsoft.com/office/drawing/2014/chart" uri="{C3380CC4-5D6E-409C-BE32-E72D297353CC}">
              <c16:uniqueId val="{00000001-E465-4594-9D62-515D11ED94A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271.95999999999998</c:v>
                </c:pt>
                <c:pt idx="1">
                  <c:v>280.23</c:v>
                </c:pt>
                <c:pt idx="2">
                  <c:v>286.70999999999998</c:v>
                </c:pt>
                <c:pt idx="3">
                  <c:v>290.61</c:v>
                </c:pt>
                <c:pt idx="4">
                  <c:v>310.29000000000002</c:v>
                </c:pt>
              </c:numCache>
            </c:numRef>
          </c:val>
          <c:extLst>
            <c:ext xmlns:c16="http://schemas.microsoft.com/office/drawing/2014/chart" uri="{C3380CC4-5D6E-409C-BE32-E72D297353CC}">
              <c16:uniqueId val="{00000000-2A92-48AA-8A8D-79993D65FB7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196.75</c:v>
                </c:pt>
              </c:numCache>
            </c:numRef>
          </c:val>
          <c:smooth val="0"/>
          <c:extLst>
            <c:ext xmlns:c16="http://schemas.microsoft.com/office/drawing/2014/chart" uri="{C3380CC4-5D6E-409C-BE32-E72D297353CC}">
              <c16:uniqueId val="{00000001-2A92-48AA-8A8D-79993D65FB7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【107.26】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【1.61】</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【239.69】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【264.86】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【89.21】</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【60.21】</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【181.66】</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【97.59】</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【52.41】</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【26.78】</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【0.59】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workbookViewId="0"/>
  </sheetViews>
  <sheetFormatPr defaultColWidth="2.6640625" defaultRowHeight="13.2" x14ac:dyDescent="0.2"/>
  <cols>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8" t="s">
        <v>5</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row>
    <row r="3" spans="1:78" ht="9.75" customHeight="1" x14ac:dyDescent="0.2">
      <c r="A3" s="2"/>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row>
    <row r="4" spans="1:78" ht="9.75" customHeight="1" x14ac:dyDescent="0.2">
      <c r="A4" s="2"/>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2" t="str">
        <f>データ!H6</f>
        <v>千葉県　鴨川市</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3"/>
      <c r="AE6" s="83"/>
      <c r="AF6" s="83"/>
      <c r="AG6" s="8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4" t="s">
        <v>10</v>
      </c>
      <c r="C7" s="55"/>
      <c r="D7" s="55"/>
      <c r="E7" s="55"/>
      <c r="F7" s="55"/>
      <c r="G7" s="55"/>
      <c r="H7" s="55"/>
      <c r="I7" s="54" t="s">
        <v>16</v>
      </c>
      <c r="J7" s="55"/>
      <c r="K7" s="55"/>
      <c r="L7" s="55"/>
      <c r="M7" s="55"/>
      <c r="N7" s="55"/>
      <c r="O7" s="70"/>
      <c r="P7" s="56" t="s">
        <v>9</v>
      </c>
      <c r="Q7" s="56"/>
      <c r="R7" s="56"/>
      <c r="S7" s="56"/>
      <c r="T7" s="56"/>
      <c r="U7" s="56"/>
      <c r="V7" s="56"/>
      <c r="W7" s="56" t="s">
        <v>17</v>
      </c>
      <c r="X7" s="56"/>
      <c r="Y7" s="56"/>
      <c r="Z7" s="56"/>
      <c r="AA7" s="56"/>
      <c r="AB7" s="56"/>
      <c r="AC7" s="56"/>
      <c r="AD7" s="56" t="s">
        <v>8</v>
      </c>
      <c r="AE7" s="56"/>
      <c r="AF7" s="56"/>
      <c r="AG7" s="56"/>
      <c r="AH7" s="56"/>
      <c r="AI7" s="56"/>
      <c r="AJ7" s="56"/>
      <c r="AK7" s="2"/>
      <c r="AL7" s="56" t="s">
        <v>2</v>
      </c>
      <c r="AM7" s="56"/>
      <c r="AN7" s="56"/>
      <c r="AO7" s="56"/>
      <c r="AP7" s="56"/>
      <c r="AQ7" s="56"/>
      <c r="AR7" s="56"/>
      <c r="AS7" s="56"/>
      <c r="AT7" s="54" t="s">
        <v>14</v>
      </c>
      <c r="AU7" s="55"/>
      <c r="AV7" s="55"/>
      <c r="AW7" s="55"/>
      <c r="AX7" s="55"/>
      <c r="AY7" s="55"/>
      <c r="AZ7" s="55"/>
      <c r="BA7" s="55"/>
      <c r="BB7" s="56" t="s">
        <v>18</v>
      </c>
      <c r="BC7" s="56"/>
      <c r="BD7" s="56"/>
      <c r="BE7" s="56"/>
      <c r="BF7" s="56"/>
      <c r="BG7" s="56"/>
      <c r="BH7" s="56"/>
      <c r="BI7" s="56"/>
      <c r="BJ7" s="3"/>
      <c r="BK7" s="3"/>
      <c r="BL7" s="71" t="s">
        <v>19</v>
      </c>
      <c r="BM7" s="72"/>
      <c r="BN7" s="72"/>
      <c r="BO7" s="72"/>
      <c r="BP7" s="72"/>
      <c r="BQ7" s="72"/>
      <c r="BR7" s="72"/>
      <c r="BS7" s="72"/>
      <c r="BT7" s="72"/>
      <c r="BU7" s="72"/>
      <c r="BV7" s="72"/>
      <c r="BW7" s="72"/>
      <c r="BX7" s="72"/>
      <c r="BY7" s="73"/>
    </row>
    <row r="8" spans="1:78" ht="18.75" customHeight="1" x14ac:dyDescent="0.2">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A6</v>
      </c>
      <c r="X8" s="77"/>
      <c r="Y8" s="77"/>
      <c r="Z8" s="77"/>
      <c r="AA8" s="77"/>
      <c r="AB8" s="77"/>
      <c r="AC8" s="77"/>
      <c r="AD8" s="77" t="str">
        <f>データ!$M$6</f>
        <v>非設置</v>
      </c>
      <c r="AE8" s="77"/>
      <c r="AF8" s="77"/>
      <c r="AG8" s="77"/>
      <c r="AH8" s="77"/>
      <c r="AI8" s="77"/>
      <c r="AJ8" s="77"/>
      <c r="AK8" s="2"/>
      <c r="AL8" s="65">
        <f>データ!$R$6</f>
        <v>30209</v>
      </c>
      <c r="AM8" s="65"/>
      <c r="AN8" s="65"/>
      <c r="AO8" s="65"/>
      <c r="AP8" s="65"/>
      <c r="AQ8" s="65"/>
      <c r="AR8" s="65"/>
      <c r="AS8" s="65"/>
      <c r="AT8" s="61">
        <f>データ!$S$6</f>
        <v>191.14</v>
      </c>
      <c r="AU8" s="62"/>
      <c r="AV8" s="62"/>
      <c r="AW8" s="62"/>
      <c r="AX8" s="62"/>
      <c r="AY8" s="62"/>
      <c r="AZ8" s="62"/>
      <c r="BA8" s="62"/>
      <c r="BB8" s="64">
        <f>データ!$T$6</f>
        <v>158.05000000000001</v>
      </c>
      <c r="BC8" s="64"/>
      <c r="BD8" s="64"/>
      <c r="BE8" s="64"/>
      <c r="BF8" s="64"/>
      <c r="BG8" s="64"/>
      <c r="BH8" s="64"/>
      <c r="BI8" s="64"/>
      <c r="BJ8" s="3"/>
      <c r="BK8" s="3"/>
      <c r="BL8" s="78" t="s">
        <v>15</v>
      </c>
      <c r="BM8" s="79"/>
      <c r="BN8" s="80" t="s">
        <v>21</v>
      </c>
      <c r="BO8" s="80"/>
      <c r="BP8" s="80"/>
      <c r="BQ8" s="80"/>
      <c r="BR8" s="80"/>
      <c r="BS8" s="80"/>
      <c r="BT8" s="80"/>
      <c r="BU8" s="80"/>
      <c r="BV8" s="80"/>
      <c r="BW8" s="80"/>
      <c r="BX8" s="80"/>
      <c r="BY8" s="81"/>
    </row>
    <row r="9" spans="1:78" ht="18.75" customHeight="1" x14ac:dyDescent="0.2">
      <c r="A9" s="2"/>
      <c r="B9" s="54" t="s">
        <v>23</v>
      </c>
      <c r="C9" s="55"/>
      <c r="D9" s="55"/>
      <c r="E9" s="55"/>
      <c r="F9" s="55"/>
      <c r="G9" s="55"/>
      <c r="H9" s="55"/>
      <c r="I9" s="54" t="s">
        <v>24</v>
      </c>
      <c r="J9" s="55"/>
      <c r="K9" s="55"/>
      <c r="L9" s="55"/>
      <c r="M9" s="55"/>
      <c r="N9" s="55"/>
      <c r="O9" s="70"/>
      <c r="P9" s="56" t="s">
        <v>26</v>
      </c>
      <c r="Q9" s="56"/>
      <c r="R9" s="56"/>
      <c r="S9" s="56"/>
      <c r="T9" s="56"/>
      <c r="U9" s="56"/>
      <c r="V9" s="56"/>
      <c r="W9" s="56" t="s">
        <v>22</v>
      </c>
      <c r="X9" s="56"/>
      <c r="Y9" s="56"/>
      <c r="Z9" s="56"/>
      <c r="AA9" s="56"/>
      <c r="AB9" s="56"/>
      <c r="AC9" s="56"/>
      <c r="AD9" s="2"/>
      <c r="AE9" s="2"/>
      <c r="AF9" s="2"/>
      <c r="AG9" s="2"/>
      <c r="AH9" s="2"/>
      <c r="AI9" s="2"/>
      <c r="AJ9" s="2"/>
      <c r="AK9" s="2"/>
      <c r="AL9" s="56" t="s">
        <v>27</v>
      </c>
      <c r="AM9" s="56"/>
      <c r="AN9" s="56"/>
      <c r="AO9" s="56"/>
      <c r="AP9" s="56"/>
      <c r="AQ9" s="56"/>
      <c r="AR9" s="56"/>
      <c r="AS9" s="56"/>
      <c r="AT9" s="54" t="s">
        <v>31</v>
      </c>
      <c r="AU9" s="55"/>
      <c r="AV9" s="55"/>
      <c r="AW9" s="55"/>
      <c r="AX9" s="55"/>
      <c r="AY9" s="55"/>
      <c r="AZ9" s="55"/>
      <c r="BA9" s="55"/>
      <c r="BB9" s="56" t="s">
        <v>1</v>
      </c>
      <c r="BC9" s="56"/>
      <c r="BD9" s="56"/>
      <c r="BE9" s="56"/>
      <c r="BF9" s="56"/>
      <c r="BG9" s="56"/>
      <c r="BH9" s="56"/>
      <c r="BI9" s="56"/>
      <c r="BJ9" s="3"/>
      <c r="BK9" s="3"/>
      <c r="BL9" s="57" t="s">
        <v>32</v>
      </c>
      <c r="BM9" s="58"/>
      <c r="BN9" s="59" t="s">
        <v>34</v>
      </c>
      <c r="BO9" s="59"/>
      <c r="BP9" s="59"/>
      <c r="BQ9" s="59"/>
      <c r="BR9" s="59"/>
      <c r="BS9" s="59"/>
      <c r="BT9" s="59"/>
      <c r="BU9" s="59"/>
      <c r="BV9" s="59"/>
      <c r="BW9" s="59"/>
      <c r="BX9" s="59"/>
      <c r="BY9" s="60"/>
    </row>
    <row r="10" spans="1:78" ht="18.75" customHeight="1" x14ac:dyDescent="0.2">
      <c r="A10" s="2"/>
      <c r="B10" s="61" t="str">
        <f>データ!$N$6</f>
        <v>-</v>
      </c>
      <c r="C10" s="62"/>
      <c r="D10" s="62"/>
      <c r="E10" s="62"/>
      <c r="F10" s="62"/>
      <c r="G10" s="62"/>
      <c r="H10" s="62"/>
      <c r="I10" s="61">
        <f>データ!$O$6</f>
        <v>78.239999999999995</v>
      </c>
      <c r="J10" s="62"/>
      <c r="K10" s="62"/>
      <c r="L10" s="62"/>
      <c r="M10" s="62"/>
      <c r="N10" s="62"/>
      <c r="O10" s="63"/>
      <c r="P10" s="64">
        <f>データ!$P$6</f>
        <v>99.58</v>
      </c>
      <c r="Q10" s="64"/>
      <c r="R10" s="64"/>
      <c r="S10" s="64"/>
      <c r="T10" s="64"/>
      <c r="U10" s="64"/>
      <c r="V10" s="64"/>
      <c r="W10" s="65">
        <f>データ!$Q$6</f>
        <v>4565</v>
      </c>
      <c r="X10" s="65"/>
      <c r="Y10" s="65"/>
      <c r="Z10" s="65"/>
      <c r="AA10" s="65"/>
      <c r="AB10" s="65"/>
      <c r="AC10" s="65"/>
      <c r="AD10" s="2"/>
      <c r="AE10" s="2"/>
      <c r="AF10" s="2"/>
      <c r="AG10" s="2"/>
      <c r="AH10" s="2"/>
      <c r="AI10" s="2"/>
      <c r="AJ10" s="2"/>
      <c r="AK10" s="2"/>
      <c r="AL10" s="65">
        <f>データ!$U$6</f>
        <v>29837</v>
      </c>
      <c r="AM10" s="65"/>
      <c r="AN10" s="65"/>
      <c r="AO10" s="65"/>
      <c r="AP10" s="65"/>
      <c r="AQ10" s="65"/>
      <c r="AR10" s="65"/>
      <c r="AS10" s="65"/>
      <c r="AT10" s="61">
        <f>データ!$V$6</f>
        <v>167.31</v>
      </c>
      <c r="AU10" s="62"/>
      <c r="AV10" s="62"/>
      <c r="AW10" s="62"/>
      <c r="AX10" s="62"/>
      <c r="AY10" s="62"/>
      <c r="AZ10" s="62"/>
      <c r="BA10" s="62"/>
      <c r="BB10" s="64">
        <f>データ!$W$6</f>
        <v>178.33</v>
      </c>
      <c r="BC10" s="64"/>
      <c r="BD10" s="64"/>
      <c r="BE10" s="64"/>
      <c r="BF10" s="64"/>
      <c r="BG10" s="64"/>
      <c r="BH10" s="64"/>
      <c r="BI10" s="64"/>
      <c r="BJ10" s="2"/>
      <c r="BK10" s="2"/>
      <c r="BL10" s="66" t="s">
        <v>36</v>
      </c>
      <c r="BM10" s="67"/>
      <c r="BN10" s="68" t="s">
        <v>38</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9" t="s">
        <v>39</v>
      </c>
      <c r="BM11" s="49"/>
      <c r="BN11" s="49"/>
      <c r="BO11" s="49"/>
      <c r="BP11" s="49"/>
      <c r="BQ11" s="49"/>
      <c r="BR11" s="49"/>
      <c r="BS11" s="49"/>
      <c r="BT11" s="49"/>
      <c r="BU11" s="49"/>
      <c r="BV11" s="49"/>
      <c r="BW11" s="49"/>
      <c r="BX11" s="49"/>
      <c r="BY11" s="49"/>
      <c r="BZ11" s="4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9"/>
      <c r="BM12" s="49"/>
      <c r="BN12" s="49"/>
      <c r="BO12" s="49"/>
      <c r="BP12" s="49"/>
      <c r="BQ12" s="49"/>
      <c r="BR12" s="49"/>
      <c r="BS12" s="49"/>
      <c r="BT12" s="49"/>
      <c r="BU12" s="49"/>
      <c r="BV12" s="49"/>
      <c r="BW12" s="49"/>
      <c r="BX12" s="49"/>
      <c r="BY12" s="49"/>
      <c r="BZ12" s="4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0"/>
      <c r="BM13" s="50"/>
      <c r="BN13" s="50"/>
      <c r="BO13" s="50"/>
      <c r="BP13" s="50"/>
      <c r="BQ13" s="50"/>
      <c r="BR13" s="50"/>
      <c r="BS13" s="50"/>
      <c r="BT13" s="50"/>
      <c r="BU13" s="50"/>
      <c r="BV13" s="50"/>
      <c r="BW13" s="50"/>
      <c r="BX13" s="50"/>
      <c r="BY13" s="50"/>
      <c r="BZ13" s="50"/>
    </row>
    <row r="14" spans="1:78" ht="13.5" customHeight="1" x14ac:dyDescent="0.2">
      <c r="A14" s="2"/>
      <c r="B14" s="51" t="s">
        <v>41</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3"/>
      <c r="BK14" s="2"/>
      <c r="BL14" s="33" t="s">
        <v>42</v>
      </c>
      <c r="BM14" s="34"/>
      <c r="BN14" s="34"/>
      <c r="BO14" s="34"/>
      <c r="BP14" s="34"/>
      <c r="BQ14" s="34"/>
      <c r="BR14" s="34"/>
      <c r="BS14" s="34"/>
      <c r="BT14" s="34"/>
      <c r="BU14" s="34"/>
      <c r="BV14" s="34"/>
      <c r="BW14" s="34"/>
      <c r="BX14" s="34"/>
      <c r="BY14" s="34"/>
      <c r="BZ14" s="35"/>
    </row>
    <row r="15" spans="1:78" ht="13.5" customHeight="1" x14ac:dyDescent="0.2">
      <c r="A15" s="2"/>
      <c r="B15" s="30"/>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2"/>
      <c r="BK15" s="2"/>
      <c r="BL15" s="36"/>
      <c r="BM15" s="37"/>
      <c r="BN15" s="37"/>
      <c r="BO15" s="37"/>
      <c r="BP15" s="37"/>
      <c r="BQ15" s="37"/>
      <c r="BR15" s="37"/>
      <c r="BS15" s="37"/>
      <c r="BT15" s="37"/>
      <c r="BU15" s="37"/>
      <c r="BV15" s="37"/>
      <c r="BW15" s="37"/>
      <c r="BX15" s="37"/>
      <c r="BY15" s="37"/>
      <c r="BZ15" s="38"/>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39" t="s">
        <v>108</v>
      </c>
      <c r="BM16" s="40"/>
      <c r="BN16" s="40"/>
      <c r="BO16" s="40"/>
      <c r="BP16" s="40"/>
      <c r="BQ16" s="40"/>
      <c r="BR16" s="40"/>
      <c r="BS16" s="40"/>
      <c r="BT16" s="40"/>
      <c r="BU16" s="40"/>
      <c r="BV16" s="40"/>
      <c r="BW16" s="40"/>
      <c r="BX16" s="40"/>
      <c r="BY16" s="40"/>
      <c r="BZ16" s="4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39"/>
      <c r="BM17" s="40"/>
      <c r="BN17" s="40"/>
      <c r="BO17" s="40"/>
      <c r="BP17" s="40"/>
      <c r="BQ17" s="40"/>
      <c r="BR17" s="40"/>
      <c r="BS17" s="40"/>
      <c r="BT17" s="40"/>
      <c r="BU17" s="40"/>
      <c r="BV17" s="40"/>
      <c r="BW17" s="40"/>
      <c r="BX17" s="40"/>
      <c r="BY17" s="40"/>
      <c r="BZ17" s="4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39"/>
      <c r="BM18" s="40"/>
      <c r="BN18" s="40"/>
      <c r="BO18" s="40"/>
      <c r="BP18" s="40"/>
      <c r="BQ18" s="40"/>
      <c r="BR18" s="40"/>
      <c r="BS18" s="40"/>
      <c r="BT18" s="40"/>
      <c r="BU18" s="40"/>
      <c r="BV18" s="40"/>
      <c r="BW18" s="40"/>
      <c r="BX18" s="40"/>
      <c r="BY18" s="40"/>
      <c r="BZ18" s="4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39"/>
      <c r="BM19" s="40"/>
      <c r="BN19" s="40"/>
      <c r="BO19" s="40"/>
      <c r="BP19" s="40"/>
      <c r="BQ19" s="40"/>
      <c r="BR19" s="40"/>
      <c r="BS19" s="40"/>
      <c r="BT19" s="40"/>
      <c r="BU19" s="40"/>
      <c r="BV19" s="40"/>
      <c r="BW19" s="40"/>
      <c r="BX19" s="40"/>
      <c r="BY19" s="40"/>
      <c r="BZ19" s="4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39"/>
      <c r="BM20" s="40"/>
      <c r="BN20" s="40"/>
      <c r="BO20" s="40"/>
      <c r="BP20" s="40"/>
      <c r="BQ20" s="40"/>
      <c r="BR20" s="40"/>
      <c r="BS20" s="40"/>
      <c r="BT20" s="40"/>
      <c r="BU20" s="40"/>
      <c r="BV20" s="40"/>
      <c r="BW20" s="40"/>
      <c r="BX20" s="40"/>
      <c r="BY20" s="40"/>
      <c r="BZ20" s="4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39"/>
      <c r="BM21" s="40"/>
      <c r="BN21" s="40"/>
      <c r="BO21" s="40"/>
      <c r="BP21" s="40"/>
      <c r="BQ21" s="40"/>
      <c r="BR21" s="40"/>
      <c r="BS21" s="40"/>
      <c r="BT21" s="40"/>
      <c r="BU21" s="40"/>
      <c r="BV21" s="40"/>
      <c r="BW21" s="40"/>
      <c r="BX21" s="40"/>
      <c r="BY21" s="40"/>
      <c r="BZ21" s="4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39"/>
      <c r="BM22" s="40"/>
      <c r="BN22" s="40"/>
      <c r="BO22" s="40"/>
      <c r="BP22" s="40"/>
      <c r="BQ22" s="40"/>
      <c r="BR22" s="40"/>
      <c r="BS22" s="40"/>
      <c r="BT22" s="40"/>
      <c r="BU22" s="40"/>
      <c r="BV22" s="40"/>
      <c r="BW22" s="40"/>
      <c r="BX22" s="40"/>
      <c r="BY22" s="40"/>
      <c r="BZ22" s="4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39"/>
      <c r="BM23" s="40"/>
      <c r="BN23" s="40"/>
      <c r="BO23" s="40"/>
      <c r="BP23" s="40"/>
      <c r="BQ23" s="40"/>
      <c r="BR23" s="40"/>
      <c r="BS23" s="40"/>
      <c r="BT23" s="40"/>
      <c r="BU23" s="40"/>
      <c r="BV23" s="40"/>
      <c r="BW23" s="40"/>
      <c r="BX23" s="40"/>
      <c r="BY23" s="40"/>
      <c r="BZ23" s="4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39"/>
      <c r="BM24" s="40"/>
      <c r="BN24" s="40"/>
      <c r="BO24" s="40"/>
      <c r="BP24" s="40"/>
      <c r="BQ24" s="40"/>
      <c r="BR24" s="40"/>
      <c r="BS24" s="40"/>
      <c r="BT24" s="40"/>
      <c r="BU24" s="40"/>
      <c r="BV24" s="40"/>
      <c r="BW24" s="40"/>
      <c r="BX24" s="40"/>
      <c r="BY24" s="40"/>
      <c r="BZ24" s="4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39"/>
      <c r="BM25" s="40"/>
      <c r="BN25" s="40"/>
      <c r="BO25" s="40"/>
      <c r="BP25" s="40"/>
      <c r="BQ25" s="40"/>
      <c r="BR25" s="40"/>
      <c r="BS25" s="40"/>
      <c r="BT25" s="40"/>
      <c r="BU25" s="40"/>
      <c r="BV25" s="40"/>
      <c r="BW25" s="40"/>
      <c r="BX25" s="40"/>
      <c r="BY25" s="40"/>
      <c r="BZ25" s="4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39"/>
      <c r="BM26" s="40"/>
      <c r="BN26" s="40"/>
      <c r="BO26" s="40"/>
      <c r="BP26" s="40"/>
      <c r="BQ26" s="40"/>
      <c r="BR26" s="40"/>
      <c r="BS26" s="40"/>
      <c r="BT26" s="40"/>
      <c r="BU26" s="40"/>
      <c r="BV26" s="40"/>
      <c r="BW26" s="40"/>
      <c r="BX26" s="40"/>
      <c r="BY26" s="40"/>
      <c r="BZ26" s="4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39"/>
      <c r="BM27" s="40"/>
      <c r="BN27" s="40"/>
      <c r="BO27" s="40"/>
      <c r="BP27" s="40"/>
      <c r="BQ27" s="40"/>
      <c r="BR27" s="40"/>
      <c r="BS27" s="40"/>
      <c r="BT27" s="40"/>
      <c r="BU27" s="40"/>
      <c r="BV27" s="40"/>
      <c r="BW27" s="40"/>
      <c r="BX27" s="40"/>
      <c r="BY27" s="40"/>
      <c r="BZ27" s="4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39"/>
      <c r="BM28" s="40"/>
      <c r="BN28" s="40"/>
      <c r="BO28" s="40"/>
      <c r="BP28" s="40"/>
      <c r="BQ28" s="40"/>
      <c r="BR28" s="40"/>
      <c r="BS28" s="40"/>
      <c r="BT28" s="40"/>
      <c r="BU28" s="40"/>
      <c r="BV28" s="40"/>
      <c r="BW28" s="40"/>
      <c r="BX28" s="40"/>
      <c r="BY28" s="40"/>
      <c r="BZ28" s="4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39"/>
      <c r="BM29" s="40"/>
      <c r="BN29" s="40"/>
      <c r="BO29" s="40"/>
      <c r="BP29" s="40"/>
      <c r="BQ29" s="40"/>
      <c r="BR29" s="40"/>
      <c r="BS29" s="40"/>
      <c r="BT29" s="40"/>
      <c r="BU29" s="40"/>
      <c r="BV29" s="40"/>
      <c r="BW29" s="40"/>
      <c r="BX29" s="40"/>
      <c r="BY29" s="40"/>
      <c r="BZ29" s="4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39"/>
      <c r="BM30" s="40"/>
      <c r="BN30" s="40"/>
      <c r="BO30" s="40"/>
      <c r="BP30" s="40"/>
      <c r="BQ30" s="40"/>
      <c r="BR30" s="40"/>
      <c r="BS30" s="40"/>
      <c r="BT30" s="40"/>
      <c r="BU30" s="40"/>
      <c r="BV30" s="40"/>
      <c r="BW30" s="40"/>
      <c r="BX30" s="40"/>
      <c r="BY30" s="40"/>
      <c r="BZ30" s="4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39"/>
      <c r="BM31" s="40"/>
      <c r="BN31" s="40"/>
      <c r="BO31" s="40"/>
      <c r="BP31" s="40"/>
      <c r="BQ31" s="40"/>
      <c r="BR31" s="40"/>
      <c r="BS31" s="40"/>
      <c r="BT31" s="40"/>
      <c r="BU31" s="40"/>
      <c r="BV31" s="40"/>
      <c r="BW31" s="40"/>
      <c r="BX31" s="40"/>
      <c r="BY31" s="40"/>
      <c r="BZ31" s="4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39"/>
      <c r="BM32" s="40"/>
      <c r="BN32" s="40"/>
      <c r="BO32" s="40"/>
      <c r="BP32" s="40"/>
      <c r="BQ32" s="40"/>
      <c r="BR32" s="40"/>
      <c r="BS32" s="40"/>
      <c r="BT32" s="40"/>
      <c r="BU32" s="40"/>
      <c r="BV32" s="40"/>
      <c r="BW32" s="40"/>
      <c r="BX32" s="40"/>
      <c r="BY32" s="40"/>
      <c r="BZ32" s="4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39"/>
      <c r="BM33" s="40"/>
      <c r="BN33" s="40"/>
      <c r="BO33" s="40"/>
      <c r="BP33" s="40"/>
      <c r="BQ33" s="40"/>
      <c r="BR33" s="40"/>
      <c r="BS33" s="40"/>
      <c r="BT33" s="40"/>
      <c r="BU33" s="40"/>
      <c r="BV33" s="40"/>
      <c r="BW33" s="40"/>
      <c r="BX33" s="40"/>
      <c r="BY33" s="40"/>
      <c r="BZ33" s="41"/>
    </row>
    <row r="34" spans="1:78" ht="13.5" customHeight="1" x14ac:dyDescent="0.2">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39"/>
      <c r="BM34" s="40"/>
      <c r="BN34" s="40"/>
      <c r="BO34" s="40"/>
      <c r="BP34" s="40"/>
      <c r="BQ34" s="40"/>
      <c r="BR34" s="40"/>
      <c r="BS34" s="40"/>
      <c r="BT34" s="40"/>
      <c r="BU34" s="40"/>
      <c r="BV34" s="40"/>
      <c r="BW34" s="40"/>
      <c r="BX34" s="40"/>
      <c r="BY34" s="40"/>
      <c r="BZ34" s="41"/>
    </row>
    <row r="35" spans="1:78" ht="13.5" customHeight="1" x14ac:dyDescent="0.2">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39"/>
      <c r="BM35" s="40"/>
      <c r="BN35" s="40"/>
      <c r="BO35" s="40"/>
      <c r="BP35" s="40"/>
      <c r="BQ35" s="40"/>
      <c r="BR35" s="40"/>
      <c r="BS35" s="40"/>
      <c r="BT35" s="40"/>
      <c r="BU35" s="40"/>
      <c r="BV35" s="40"/>
      <c r="BW35" s="40"/>
      <c r="BX35" s="40"/>
      <c r="BY35" s="40"/>
      <c r="BZ35" s="4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39"/>
      <c r="BM36" s="40"/>
      <c r="BN36" s="40"/>
      <c r="BO36" s="40"/>
      <c r="BP36" s="40"/>
      <c r="BQ36" s="40"/>
      <c r="BR36" s="40"/>
      <c r="BS36" s="40"/>
      <c r="BT36" s="40"/>
      <c r="BU36" s="40"/>
      <c r="BV36" s="40"/>
      <c r="BW36" s="40"/>
      <c r="BX36" s="40"/>
      <c r="BY36" s="40"/>
      <c r="BZ36" s="4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39"/>
      <c r="BM37" s="40"/>
      <c r="BN37" s="40"/>
      <c r="BO37" s="40"/>
      <c r="BP37" s="40"/>
      <c r="BQ37" s="40"/>
      <c r="BR37" s="40"/>
      <c r="BS37" s="40"/>
      <c r="BT37" s="40"/>
      <c r="BU37" s="40"/>
      <c r="BV37" s="40"/>
      <c r="BW37" s="40"/>
      <c r="BX37" s="40"/>
      <c r="BY37" s="40"/>
      <c r="BZ37" s="4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39"/>
      <c r="BM38" s="40"/>
      <c r="BN38" s="40"/>
      <c r="BO38" s="40"/>
      <c r="BP38" s="40"/>
      <c r="BQ38" s="40"/>
      <c r="BR38" s="40"/>
      <c r="BS38" s="40"/>
      <c r="BT38" s="40"/>
      <c r="BU38" s="40"/>
      <c r="BV38" s="40"/>
      <c r="BW38" s="40"/>
      <c r="BX38" s="40"/>
      <c r="BY38" s="40"/>
      <c r="BZ38" s="4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39"/>
      <c r="BM39" s="40"/>
      <c r="BN39" s="40"/>
      <c r="BO39" s="40"/>
      <c r="BP39" s="40"/>
      <c r="BQ39" s="40"/>
      <c r="BR39" s="40"/>
      <c r="BS39" s="40"/>
      <c r="BT39" s="40"/>
      <c r="BU39" s="40"/>
      <c r="BV39" s="40"/>
      <c r="BW39" s="40"/>
      <c r="BX39" s="40"/>
      <c r="BY39" s="40"/>
      <c r="BZ39" s="4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39"/>
      <c r="BM40" s="40"/>
      <c r="BN40" s="40"/>
      <c r="BO40" s="40"/>
      <c r="BP40" s="40"/>
      <c r="BQ40" s="40"/>
      <c r="BR40" s="40"/>
      <c r="BS40" s="40"/>
      <c r="BT40" s="40"/>
      <c r="BU40" s="40"/>
      <c r="BV40" s="40"/>
      <c r="BW40" s="40"/>
      <c r="BX40" s="40"/>
      <c r="BY40" s="40"/>
      <c r="BZ40" s="4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39"/>
      <c r="BM41" s="40"/>
      <c r="BN41" s="40"/>
      <c r="BO41" s="40"/>
      <c r="BP41" s="40"/>
      <c r="BQ41" s="40"/>
      <c r="BR41" s="40"/>
      <c r="BS41" s="40"/>
      <c r="BT41" s="40"/>
      <c r="BU41" s="40"/>
      <c r="BV41" s="40"/>
      <c r="BW41" s="40"/>
      <c r="BX41" s="40"/>
      <c r="BY41" s="40"/>
      <c r="BZ41" s="4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39"/>
      <c r="BM42" s="40"/>
      <c r="BN42" s="40"/>
      <c r="BO42" s="40"/>
      <c r="BP42" s="40"/>
      <c r="BQ42" s="40"/>
      <c r="BR42" s="40"/>
      <c r="BS42" s="40"/>
      <c r="BT42" s="40"/>
      <c r="BU42" s="40"/>
      <c r="BV42" s="40"/>
      <c r="BW42" s="40"/>
      <c r="BX42" s="40"/>
      <c r="BY42" s="40"/>
      <c r="BZ42" s="4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39"/>
      <c r="BM43" s="40"/>
      <c r="BN43" s="40"/>
      <c r="BO43" s="40"/>
      <c r="BP43" s="40"/>
      <c r="BQ43" s="40"/>
      <c r="BR43" s="40"/>
      <c r="BS43" s="40"/>
      <c r="BT43" s="40"/>
      <c r="BU43" s="40"/>
      <c r="BV43" s="40"/>
      <c r="BW43" s="40"/>
      <c r="BX43" s="40"/>
      <c r="BY43" s="40"/>
      <c r="BZ43" s="41"/>
    </row>
    <row r="44" spans="1:78" ht="13.2"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33" t="s">
        <v>44</v>
      </c>
      <c r="BM45" s="34"/>
      <c r="BN45" s="34"/>
      <c r="BO45" s="34"/>
      <c r="BP45" s="34"/>
      <c r="BQ45" s="34"/>
      <c r="BR45" s="34"/>
      <c r="BS45" s="34"/>
      <c r="BT45" s="34"/>
      <c r="BU45" s="34"/>
      <c r="BV45" s="34"/>
      <c r="BW45" s="34"/>
      <c r="BX45" s="34"/>
      <c r="BY45" s="34"/>
      <c r="BZ45" s="35"/>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36"/>
      <c r="BM46" s="37"/>
      <c r="BN46" s="37"/>
      <c r="BO46" s="37"/>
      <c r="BP46" s="37"/>
      <c r="BQ46" s="37"/>
      <c r="BR46" s="37"/>
      <c r="BS46" s="37"/>
      <c r="BT46" s="37"/>
      <c r="BU46" s="37"/>
      <c r="BV46" s="37"/>
      <c r="BW46" s="37"/>
      <c r="BX46" s="37"/>
      <c r="BY46" s="37"/>
      <c r="BZ46" s="38"/>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42" t="s">
        <v>109</v>
      </c>
      <c r="BM47" s="43"/>
      <c r="BN47" s="43"/>
      <c r="BO47" s="43"/>
      <c r="BP47" s="43"/>
      <c r="BQ47" s="43"/>
      <c r="BR47" s="43"/>
      <c r="BS47" s="43"/>
      <c r="BT47" s="43"/>
      <c r="BU47" s="43"/>
      <c r="BV47" s="43"/>
      <c r="BW47" s="43"/>
      <c r="BX47" s="43"/>
      <c r="BY47" s="43"/>
      <c r="BZ47" s="44"/>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42"/>
      <c r="BM48" s="43"/>
      <c r="BN48" s="43"/>
      <c r="BO48" s="43"/>
      <c r="BP48" s="43"/>
      <c r="BQ48" s="43"/>
      <c r="BR48" s="43"/>
      <c r="BS48" s="43"/>
      <c r="BT48" s="43"/>
      <c r="BU48" s="43"/>
      <c r="BV48" s="43"/>
      <c r="BW48" s="43"/>
      <c r="BX48" s="43"/>
      <c r="BY48" s="43"/>
      <c r="BZ48" s="44"/>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42"/>
      <c r="BM49" s="43"/>
      <c r="BN49" s="43"/>
      <c r="BO49" s="43"/>
      <c r="BP49" s="43"/>
      <c r="BQ49" s="43"/>
      <c r="BR49" s="43"/>
      <c r="BS49" s="43"/>
      <c r="BT49" s="43"/>
      <c r="BU49" s="43"/>
      <c r="BV49" s="43"/>
      <c r="BW49" s="43"/>
      <c r="BX49" s="43"/>
      <c r="BY49" s="43"/>
      <c r="BZ49" s="44"/>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42"/>
      <c r="BM50" s="43"/>
      <c r="BN50" s="43"/>
      <c r="BO50" s="43"/>
      <c r="BP50" s="43"/>
      <c r="BQ50" s="43"/>
      <c r="BR50" s="43"/>
      <c r="BS50" s="43"/>
      <c r="BT50" s="43"/>
      <c r="BU50" s="43"/>
      <c r="BV50" s="43"/>
      <c r="BW50" s="43"/>
      <c r="BX50" s="43"/>
      <c r="BY50" s="43"/>
      <c r="BZ50" s="44"/>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42"/>
      <c r="BM51" s="43"/>
      <c r="BN51" s="43"/>
      <c r="BO51" s="43"/>
      <c r="BP51" s="43"/>
      <c r="BQ51" s="43"/>
      <c r="BR51" s="43"/>
      <c r="BS51" s="43"/>
      <c r="BT51" s="43"/>
      <c r="BU51" s="43"/>
      <c r="BV51" s="43"/>
      <c r="BW51" s="43"/>
      <c r="BX51" s="43"/>
      <c r="BY51" s="43"/>
      <c r="BZ51" s="44"/>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42"/>
      <c r="BM52" s="43"/>
      <c r="BN52" s="43"/>
      <c r="BO52" s="43"/>
      <c r="BP52" s="43"/>
      <c r="BQ52" s="43"/>
      <c r="BR52" s="43"/>
      <c r="BS52" s="43"/>
      <c r="BT52" s="43"/>
      <c r="BU52" s="43"/>
      <c r="BV52" s="43"/>
      <c r="BW52" s="43"/>
      <c r="BX52" s="43"/>
      <c r="BY52" s="43"/>
      <c r="BZ52" s="44"/>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42"/>
      <c r="BM53" s="43"/>
      <c r="BN53" s="43"/>
      <c r="BO53" s="43"/>
      <c r="BP53" s="43"/>
      <c r="BQ53" s="43"/>
      <c r="BR53" s="43"/>
      <c r="BS53" s="43"/>
      <c r="BT53" s="43"/>
      <c r="BU53" s="43"/>
      <c r="BV53" s="43"/>
      <c r="BW53" s="43"/>
      <c r="BX53" s="43"/>
      <c r="BY53" s="43"/>
      <c r="BZ53" s="44"/>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42"/>
      <c r="BM54" s="43"/>
      <c r="BN54" s="43"/>
      <c r="BO54" s="43"/>
      <c r="BP54" s="43"/>
      <c r="BQ54" s="43"/>
      <c r="BR54" s="43"/>
      <c r="BS54" s="43"/>
      <c r="BT54" s="43"/>
      <c r="BU54" s="43"/>
      <c r="BV54" s="43"/>
      <c r="BW54" s="43"/>
      <c r="BX54" s="43"/>
      <c r="BY54" s="43"/>
      <c r="BZ54" s="44"/>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42"/>
      <c r="BM55" s="43"/>
      <c r="BN55" s="43"/>
      <c r="BO55" s="43"/>
      <c r="BP55" s="43"/>
      <c r="BQ55" s="43"/>
      <c r="BR55" s="43"/>
      <c r="BS55" s="43"/>
      <c r="BT55" s="43"/>
      <c r="BU55" s="43"/>
      <c r="BV55" s="43"/>
      <c r="BW55" s="43"/>
      <c r="BX55" s="43"/>
      <c r="BY55" s="43"/>
      <c r="BZ55" s="44"/>
    </row>
    <row r="56" spans="1:78" ht="13.5" customHeight="1" x14ac:dyDescent="0.2">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42"/>
      <c r="BM56" s="43"/>
      <c r="BN56" s="43"/>
      <c r="BO56" s="43"/>
      <c r="BP56" s="43"/>
      <c r="BQ56" s="43"/>
      <c r="BR56" s="43"/>
      <c r="BS56" s="43"/>
      <c r="BT56" s="43"/>
      <c r="BU56" s="43"/>
      <c r="BV56" s="43"/>
      <c r="BW56" s="43"/>
      <c r="BX56" s="43"/>
      <c r="BY56" s="43"/>
      <c r="BZ56" s="44"/>
    </row>
    <row r="57" spans="1:78" ht="13.5" customHeight="1" x14ac:dyDescent="0.2">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42"/>
      <c r="BM57" s="43"/>
      <c r="BN57" s="43"/>
      <c r="BO57" s="43"/>
      <c r="BP57" s="43"/>
      <c r="BQ57" s="43"/>
      <c r="BR57" s="43"/>
      <c r="BS57" s="43"/>
      <c r="BT57" s="43"/>
      <c r="BU57" s="43"/>
      <c r="BV57" s="43"/>
      <c r="BW57" s="43"/>
      <c r="BX57" s="43"/>
      <c r="BY57" s="43"/>
      <c r="BZ57" s="44"/>
    </row>
    <row r="58" spans="1:78" ht="13.5" customHeight="1" x14ac:dyDescent="0.2">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42"/>
      <c r="BM58" s="43"/>
      <c r="BN58" s="43"/>
      <c r="BO58" s="43"/>
      <c r="BP58" s="43"/>
      <c r="BQ58" s="43"/>
      <c r="BR58" s="43"/>
      <c r="BS58" s="43"/>
      <c r="BT58" s="43"/>
      <c r="BU58" s="43"/>
      <c r="BV58" s="43"/>
      <c r="BW58" s="43"/>
      <c r="BX58" s="43"/>
      <c r="BY58" s="43"/>
      <c r="BZ58" s="44"/>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42"/>
      <c r="BM59" s="43"/>
      <c r="BN59" s="43"/>
      <c r="BO59" s="43"/>
      <c r="BP59" s="43"/>
      <c r="BQ59" s="43"/>
      <c r="BR59" s="43"/>
      <c r="BS59" s="43"/>
      <c r="BT59" s="43"/>
      <c r="BU59" s="43"/>
      <c r="BV59" s="43"/>
      <c r="BW59" s="43"/>
      <c r="BX59" s="43"/>
      <c r="BY59" s="43"/>
      <c r="BZ59" s="44"/>
    </row>
    <row r="60" spans="1:78" ht="13.5" customHeight="1" x14ac:dyDescent="0.2">
      <c r="A60" s="2"/>
      <c r="B60" s="30" t="s">
        <v>13</v>
      </c>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2"/>
      <c r="BK60" s="2"/>
      <c r="BL60" s="42"/>
      <c r="BM60" s="43"/>
      <c r="BN60" s="43"/>
      <c r="BO60" s="43"/>
      <c r="BP60" s="43"/>
      <c r="BQ60" s="43"/>
      <c r="BR60" s="43"/>
      <c r="BS60" s="43"/>
      <c r="BT60" s="43"/>
      <c r="BU60" s="43"/>
      <c r="BV60" s="43"/>
      <c r="BW60" s="43"/>
      <c r="BX60" s="43"/>
      <c r="BY60" s="43"/>
      <c r="BZ60" s="44"/>
    </row>
    <row r="61" spans="1:78" ht="13.5" customHeight="1" x14ac:dyDescent="0.2">
      <c r="A61" s="2"/>
      <c r="B61" s="30"/>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2"/>
      <c r="BK61" s="2"/>
      <c r="BL61" s="42"/>
      <c r="BM61" s="43"/>
      <c r="BN61" s="43"/>
      <c r="BO61" s="43"/>
      <c r="BP61" s="43"/>
      <c r="BQ61" s="43"/>
      <c r="BR61" s="43"/>
      <c r="BS61" s="43"/>
      <c r="BT61" s="43"/>
      <c r="BU61" s="43"/>
      <c r="BV61" s="43"/>
      <c r="BW61" s="43"/>
      <c r="BX61" s="43"/>
      <c r="BY61" s="43"/>
      <c r="BZ61" s="44"/>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42"/>
      <c r="BM62" s="43"/>
      <c r="BN62" s="43"/>
      <c r="BO62" s="43"/>
      <c r="BP62" s="43"/>
      <c r="BQ62" s="43"/>
      <c r="BR62" s="43"/>
      <c r="BS62" s="43"/>
      <c r="BT62" s="43"/>
      <c r="BU62" s="43"/>
      <c r="BV62" s="43"/>
      <c r="BW62" s="43"/>
      <c r="BX62" s="43"/>
      <c r="BY62" s="43"/>
      <c r="BZ62" s="44"/>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42"/>
      <c r="BM63" s="43"/>
      <c r="BN63" s="43"/>
      <c r="BO63" s="43"/>
      <c r="BP63" s="43"/>
      <c r="BQ63" s="43"/>
      <c r="BR63" s="43"/>
      <c r="BS63" s="43"/>
      <c r="BT63" s="43"/>
      <c r="BU63" s="43"/>
      <c r="BV63" s="43"/>
      <c r="BW63" s="43"/>
      <c r="BX63" s="43"/>
      <c r="BY63" s="43"/>
      <c r="BZ63" s="4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33" t="s">
        <v>12</v>
      </c>
      <c r="BM64" s="34"/>
      <c r="BN64" s="34"/>
      <c r="BO64" s="34"/>
      <c r="BP64" s="34"/>
      <c r="BQ64" s="34"/>
      <c r="BR64" s="34"/>
      <c r="BS64" s="34"/>
      <c r="BT64" s="34"/>
      <c r="BU64" s="34"/>
      <c r="BV64" s="34"/>
      <c r="BW64" s="34"/>
      <c r="BX64" s="34"/>
      <c r="BY64" s="34"/>
      <c r="BZ64" s="35"/>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36"/>
      <c r="BM65" s="37"/>
      <c r="BN65" s="37"/>
      <c r="BO65" s="37"/>
      <c r="BP65" s="37"/>
      <c r="BQ65" s="37"/>
      <c r="BR65" s="37"/>
      <c r="BS65" s="37"/>
      <c r="BT65" s="37"/>
      <c r="BU65" s="37"/>
      <c r="BV65" s="37"/>
      <c r="BW65" s="37"/>
      <c r="BX65" s="37"/>
      <c r="BY65" s="37"/>
      <c r="BZ65" s="38"/>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39" t="s">
        <v>110</v>
      </c>
      <c r="BM66" s="40"/>
      <c r="BN66" s="40"/>
      <c r="BO66" s="40"/>
      <c r="BP66" s="40"/>
      <c r="BQ66" s="40"/>
      <c r="BR66" s="40"/>
      <c r="BS66" s="40"/>
      <c r="BT66" s="40"/>
      <c r="BU66" s="40"/>
      <c r="BV66" s="40"/>
      <c r="BW66" s="40"/>
      <c r="BX66" s="40"/>
      <c r="BY66" s="40"/>
      <c r="BZ66" s="4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39"/>
      <c r="BM67" s="40"/>
      <c r="BN67" s="40"/>
      <c r="BO67" s="40"/>
      <c r="BP67" s="40"/>
      <c r="BQ67" s="40"/>
      <c r="BR67" s="40"/>
      <c r="BS67" s="40"/>
      <c r="BT67" s="40"/>
      <c r="BU67" s="40"/>
      <c r="BV67" s="40"/>
      <c r="BW67" s="40"/>
      <c r="BX67" s="40"/>
      <c r="BY67" s="40"/>
      <c r="BZ67" s="4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39"/>
      <c r="BM68" s="40"/>
      <c r="BN68" s="40"/>
      <c r="BO68" s="40"/>
      <c r="BP68" s="40"/>
      <c r="BQ68" s="40"/>
      <c r="BR68" s="40"/>
      <c r="BS68" s="40"/>
      <c r="BT68" s="40"/>
      <c r="BU68" s="40"/>
      <c r="BV68" s="40"/>
      <c r="BW68" s="40"/>
      <c r="BX68" s="40"/>
      <c r="BY68" s="40"/>
      <c r="BZ68" s="4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39"/>
      <c r="BM69" s="40"/>
      <c r="BN69" s="40"/>
      <c r="BO69" s="40"/>
      <c r="BP69" s="40"/>
      <c r="BQ69" s="40"/>
      <c r="BR69" s="40"/>
      <c r="BS69" s="40"/>
      <c r="BT69" s="40"/>
      <c r="BU69" s="40"/>
      <c r="BV69" s="40"/>
      <c r="BW69" s="40"/>
      <c r="BX69" s="40"/>
      <c r="BY69" s="40"/>
      <c r="BZ69" s="4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39"/>
      <c r="BM70" s="40"/>
      <c r="BN70" s="40"/>
      <c r="BO70" s="40"/>
      <c r="BP70" s="40"/>
      <c r="BQ70" s="40"/>
      <c r="BR70" s="40"/>
      <c r="BS70" s="40"/>
      <c r="BT70" s="40"/>
      <c r="BU70" s="40"/>
      <c r="BV70" s="40"/>
      <c r="BW70" s="40"/>
      <c r="BX70" s="40"/>
      <c r="BY70" s="40"/>
      <c r="BZ70" s="4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39"/>
      <c r="BM71" s="40"/>
      <c r="BN71" s="40"/>
      <c r="BO71" s="40"/>
      <c r="BP71" s="40"/>
      <c r="BQ71" s="40"/>
      <c r="BR71" s="40"/>
      <c r="BS71" s="40"/>
      <c r="BT71" s="40"/>
      <c r="BU71" s="40"/>
      <c r="BV71" s="40"/>
      <c r="BW71" s="40"/>
      <c r="BX71" s="40"/>
      <c r="BY71" s="40"/>
      <c r="BZ71" s="4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39"/>
      <c r="BM72" s="40"/>
      <c r="BN72" s="40"/>
      <c r="BO72" s="40"/>
      <c r="BP72" s="40"/>
      <c r="BQ72" s="40"/>
      <c r="BR72" s="40"/>
      <c r="BS72" s="40"/>
      <c r="BT72" s="40"/>
      <c r="BU72" s="40"/>
      <c r="BV72" s="40"/>
      <c r="BW72" s="40"/>
      <c r="BX72" s="40"/>
      <c r="BY72" s="40"/>
      <c r="BZ72" s="4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39"/>
      <c r="BM73" s="40"/>
      <c r="BN73" s="40"/>
      <c r="BO73" s="40"/>
      <c r="BP73" s="40"/>
      <c r="BQ73" s="40"/>
      <c r="BR73" s="40"/>
      <c r="BS73" s="40"/>
      <c r="BT73" s="40"/>
      <c r="BU73" s="40"/>
      <c r="BV73" s="40"/>
      <c r="BW73" s="40"/>
      <c r="BX73" s="40"/>
      <c r="BY73" s="40"/>
      <c r="BZ73" s="4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39"/>
      <c r="BM74" s="40"/>
      <c r="BN74" s="40"/>
      <c r="BO74" s="40"/>
      <c r="BP74" s="40"/>
      <c r="BQ74" s="40"/>
      <c r="BR74" s="40"/>
      <c r="BS74" s="40"/>
      <c r="BT74" s="40"/>
      <c r="BU74" s="40"/>
      <c r="BV74" s="40"/>
      <c r="BW74" s="40"/>
      <c r="BX74" s="40"/>
      <c r="BY74" s="40"/>
      <c r="BZ74" s="4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39"/>
      <c r="BM75" s="40"/>
      <c r="BN75" s="40"/>
      <c r="BO75" s="40"/>
      <c r="BP75" s="40"/>
      <c r="BQ75" s="40"/>
      <c r="BR75" s="40"/>
      <c r="BS75" s="40"/>
      <c r="BT75" s="40"/>
      <c r="BU75" s="40"/>
      <c r="BV75" s="40"/>
      <c r="BW75" s="40"/>
      <c r="BX75" s="40"/>
      <c r="BY75" s="40"/>
      <c r="BZ75" s="4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39"/>
      <c r="BM76" s="40"/>
      <c r="BN76" s="40"/>
      <c r="BO76" s="40"/>
      <c r="BP76" s="40"/>
      <c r="BQ76" s="40"/>
      <c r="BR76" s="40"/>
      <c r="BS76" s="40"/>
      <c r="BT76" s="40"/>
      <c r="BU76" s="40"/>
      <c r="BV76" s="40"/>
      <c r="BW76" s="40"/>
      <c r="BX76" s="40"/>
      <c r="BY76" s="40"/>
      <c r="BZ76" s="4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39"/>
      <c r="BM77" s="40"/>
      <c r="BN77" s="40"/>
      <c r="BO77" s="40"/>
      <c r="BP77" s="40"/>
      <c r="BQ77" s="40"/>
      <c r="BR77" s="40"/>
      <c r="BS77" s="40"/>
      <c r="BT77" s="40"/>
      <c r="BU77" s="40"/>
      <c r="BV77" s="40"/>
      <c r="BW77" s="40"/>
      <c r="BX77" s="40"/>
      <c r="BY77" s="40"/>
      <c r="BZ77" s="4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39"/>
      <c r="BM78" s="40"/>
      <c r="BN78" s="40"/>
      <c r="BO78" s="40"/>
      <c r="BP78" s="40"/>
      <c r="BQ78" s="40"/>
      <c r="BR78" s="40"/>
      <c r="BS78" s="40"/>
      <c r="BT78" s="40"/>
      <c r="BU78" s="40"/>
      <c r="BV78" s="40"/>
      <c r="BW78" s="40"/>
      <c r="BX78" s="40"/>
      <c r="BY78" s="40"/>
      <c r="BZ78" s="41"/>
    </row>
    <row r="79" spans="1:78" ht="13.5" customHeight="1" x14ac:dyDescent="0.2">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39"/>
      <c r="BM79" s="40"/>
      <c r="BN79" s="40"/>
      <c r="BO79" s="40"/>
      <c r="BP79" s="40"/>
      <c r="BQ79" s="40"/>
      <c r="BR79" s="40"/>
      <c r="BS79" s="40"/>
      <c r="BT79" s="40"/>
      <c r="BU79" s="40"/>
      <c r="BV79" s="40"/>
      <c r="BW79" s="40"/>
      <c r="BX79" s="40"/>
      <c r="BY79" s="40"/>
      <c r="BZ79" s="41"/>
    </row>
    <row r="80" spans="1:78" ht="13.5" customHeight="1" x14ac:dyDescent="0.2">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39"/>
      <c r="BM80" s="40"/>
      <c r="BN80" s="40"/>
      <c r="BO80" s="40"/>
      <c r="BP80" s="40"/>
      <c r="BQ80" s="40"/>
      <c r="BR80" s="40"/>
      <c r="BS80" s="40"/>
      <c r="BT80" s="40"/>
      <c r="BU80" s="40"/>
      <c r="BV80" s="40"/>
      <c r="BW80" s="40"/>
      <c r="BX80" s="40"/>
      <c r="BY80" s="40"/>
      <c r="BZ80" s="41"/>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39"/>
      <c r="BM81" s="40"/>
      <c r="BN81" s="40"/>
      <c r="BO81" s="40"/>
      <c r="BP81" s="40"/>
      <c r="BQ81" s="40"/>
      <c r="BR81" s="40"/>
      <c r="BS81" s="40"/>
      <c r="BT81" s="40"/>
      <c r="BU81" s="40"/>
      <c r="BV81" s="40"/>
      <c r="BW81" s="40"/>
      <c r="BX81" s="40"/>
      <c r="BY81" s="40"/>
      <c r="BZ81" s="41"/>
    </row>
    <row r="82" spans="1:78" ht="39"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45"/>
      <c r="BM82" s="46"/>
      <c r="BN82" s="46"/>
      <c r="BO82" s="46"/>
      <c r="BP82" s="46"/>
      <c r="BQ82" s="46"/>
      <c r="BR82" s="46"/>
      <c r="BS82" s="46"/>
      <c r="BT82" s="46"/>
      <c r="BU82" s="46"/>
      <c r="BV82" s="46"/>
      <c r="BW82" s="46"/>
      <c r="BX82" s="46"/>
      <c r="BY82" s="46"/>
      <c r="BZ82" s="47"/>
    </row>
    <row r="83" spans="1:78" x14ac:dyDescent="0.2">
      <c r="C83" s="10"/>
    </row>
    <row r="84" spans="1:78" hidden="1" x14ac:dyDescent="0.2">
      <c r="B84" s="6" t="s">
        <v>45</v>
      </c>
      <c r="C84" s="6"/>
      <c r="D84" s="6"/>
      <c r="E84" s="6" t="s">
        <v>47</v>
      </c>
      <c r="F84" s="6" t="s">
        <v>49</v>
      </c>
      <c r="G84" s="6" t="s">
        <v>50</v>
      </c>
      <c r="H84" s="6" t="s">
        <v>43</v>
      </c>
      <c r="I84" s="6" t="s">
        <v>11</v>
      </c>
      <c r="J84" s="6" t="s">
        <v>29</v>
      </c>
      <c r="K84" s="6" t="s">
        <v>51</v>
      </c>
      <c r="L84" s="6" t="s">
        <v>53</v>
      </c>
      <c r="M84" s="6" t="s">
        <v>33</v>
      </c>
      <c r="N84" s="6" t="s">
        <v>55</v>
      </c>
      <c r="O84" s="6" t="s">
        <v>57</v>
      </c>
    </row>
    <row r="85" spans="1:78" hidden="1" x14ac:dyDescent="0.2">
      <c r="B85" s="6"/>
      <c r="C85" s="6"/>
      <c r="D85" s="6"/>
      <c r="E85" s="6" t="str">
        <f>データ!AH6</f>
        <v>【107.26】</v>
      </c>
      <c r="F85" s="6" t="str">
        <f>データ!AS6</f>
        <v>【1.61】</v>
      </c>
      <c r="G85" s="6" t="str">
        <f>データ!BD6</f>
        <v>【239.69】</v>
      </c>
      <c r="H85" s="6" t="str">
        <f>データ!BO6</f>
        <v>【264.86】</v>
      </c>
      <c r="I85" s="6" t="str">
        <f>データ!BZ6</f>
        <v>【97.59】</v>
      </c>
      <c r="J85" s="6" t="str">
        <f>データ!CK6</f>
        <v>【181.66】</v>
      </c>
      <c r="K85" s="6" t="str">
        <f>データ!CV6</f>
        <v>【60.21】</v>
      </c>
      <c r="L85" s="6" t="str">
        <f>データ!DG6</f>
        <v>【89.21】</v>
      </c>
      <c r="M85" s="6" t="str">
        <f>データ!DR6</f>
        <v>【52.41】</v>
      </c>
      <c r="N85" s="6" t="str">
        <f>データ!EC6</f>
        <v>【26.78】</v>
      </c>
      <c r="O85" s="6" t="str">
        <f>データ!EN6</f>
        <v>【0.59】</v>
      </c>
    </row>
  </sheetData>
  <sheetProtection algorithmName="SHA-512" hashValue="k2CnrA1O/lu4v9mqgT1ijPGG8lusCJkN0VkaO+ga+G7c83vGI98ATnrF46veimqB+2D09kTqvDom58Xtid5eSw==" saltValue="/lydmQcZwv4GbPH3xlgQdA=="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L10:BM10"/>
    <mergeCell ref="BN10:BY10"/>
    <mergeCell ref="B9:H9"/>
    <mergeCell ref="I9:O9"/>
    <mergeCell ref="P9:V9"/>
    <mergeCell ref="W9:AC9"/>
    <mergeCell ref="AL9:AS9"/>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48</v>
      </c>
      <c r="E1" s="23"/>
      <c r="F1" s="23"/>
      <c r="G1" s="23"/>
      <c r="H1" s="23"/>
      <c r="I1" s="23"/>
      <c r="J1" s="23"/>
      <c r="K1" s="23"/>
      <c r="L1" s="23"/>
      <c r="M1" s="23"/>
      <c r="N1" s="23"/>
      <c r="O1" s="23"/>
      <c r="P1" s="23"/>
      <c r="Q1" s="23"/>
      <c r="R1" s="23"/>
      <c r="S1" s="23"/>
      <c r="T1" s="23"/>
      <c r="U1" s="23"/>
      <c r="V1" s="23"/>
      <c r="W1" s="23"/>
      <c r="X1" s="23">
        <v>1</v>
      </c>
      <c r="Y1" s="23">
        <v>1</v>
      </c>
      <c r="Z1" s="23">
        <v>1</v>
      </c>
      <c r="AA1" s="23">
        <v>1</v>
      </c>
      <c r="AB1" s="23">
        <v>1</v>
      </c>
      <c r="AC1" s="23">
        <v>1</v>
      </c>
      <c r="AD1" s="23">
        <v>1</v>
      </c>
      <c r="AE1" s="23">
        <v>1</v>
      </c>
      <c r="AF1" s="23">
        <v>1</v>
      </c>
      <c r="AG1" s="23">
        <v>1</v>
      </c>
      <c r="AH1" s="23"/>
      <c r="AI1" s="23">
        <v>1</v>
      </c>
      <c r="AJ1" s="23">
        <v>1</v>
      </c>
      <c r="AK1" s="23">
        <v>1</v>
      </c>
      <c r="AL1" s="23">
        <v>1</v>
      </c>
      <c r="AM1" s="23">
        <v>1</v>
      </c>
      <c r="AN1" s="23">
        <v>1</v>
      </c>
      <c r="AO1" s="23">
        <v>1</v>
      </c>
      <c r="AP1" s="23">
        <v>1</v>
      </c>
      <c r="AQ1" s="23">
        <v>1</v>
      </c>
      <c r="AR1" s="23">
        <v>1</v>
      </c>
      <c r="AS1" s="23"/>
      <c r="AT1" s="23">
        <v>1</v>
      </c>
      <c r="AU1" s="23">
        <v>1</v>
      </c>
      <c r="AV1" s="23">
        <v>1</v>
      </c>
      <c r="AW1" s="23">
        <v>1</v>
      </c>
      <c r="AX1" s="23">
        <v>1</v>
      </c>
      <c r="AY1" s="23">
        <v>1</v>
      </c>
      <c r="AZ1" s="23">
        <v>1</v>
      </c>
      <c r="BA1" s="23">
        <v>1</v>
      </c>
      <c r="BB1" s="23">
        <v>1</v>
      </c>
      <c r="BC1" s="23">
        <v>1</v>
      </c>
      <c r="BD1" s="23"/>
      <c r="BE1" s="23">
        <v>1</v>
      </c>
      <c r="BF1" s="23">
        <v>1</v>
      </c>
      <c r="BG1" s="23">
        <v>1</v>
      </c>
      <c r="BH1" s="23">
        <v>1</v>
      </c>
      <c r="BI1" s="23">
        <v>1</v>
      </c>
      <c r="BJ1" s="23">
        <v>1</v>
      </c>
      <c r="BK1" s="23">
        <v>1</v>
      </c>
      <c r="BL1" s="23">
        <v>1</v>
      </c>
      <c r="BM1" s="23">
        <v>1</v>
      </c>
      <c r="BN1" s="23">
        <v>1</v>
      </c>
      <c r="BO1" s="23"/>
      <c r="BP1" s="23">
        <v>1</v>
      </c>
      <c r="BQ1" s="23">
        <v>1</v>
      </c>
      <c r="BR1" s="23">
        <v>1</v>
      </c>
      <c r="BS1" s="23">
        <v>1</v>
      </c>
      <c r="BT1" s="23">
        <v>1</v>
      </c>
      <c r="BU1" s="23">
        <v>1</v>
      </c>
      <c r="BV1" s="23">
        <v>1</v>
      </c>
      <c r="BW1" s="23">
        <v>1</v>
      </c>
      <c r="BX1" s="23">
        <v>1</v>
      </c>
      <c r="BY1" s="23">
        <v>1</v>
      </c>
      <c r="BZ1" s="23"/>
      <c r="CA1" s="23">
        <v>1</v>
      </c>
      <c r="CB1" s="23">
        <v>1</v>
      </c>
      <c r="CC1" s="23">
        <v>1</v>
      </c>
      <c r="CD1" s="23">
        <v>1</v>
      </c>
      <c r="CE1" s="23">
        <v>1</v>
      </c>
      <c r="CF1" s="23">
        <v>1</v>
      </c>
      <c r="CG1" s="23">
        <v>1</v>
      </c>
      <c r="CH1" s="23">
        <v>1</v>
      </c>
      <c r="CI1" s="23">
        <v>1</v>
      </c>
      <c r="CJ1" s="23">
        <v>1</v>
      </c>
      <c r="CK1" s="23"/>
      <c r="CL1" s="23">
        <v>1</v>
      </c>
      <c r="CM1" s="23">
        <v>1</v>
      </c>
      <c r="CN1" s="23">
        <v>1</v>
      </c>
      <c r="CO1" s="23">
        <v>1</v>
      </c>
      <c r="CP1" s="23">
        <v>1</v>
      </c>
      <c r="CQ1" s="23">
        <v>1</v>
      </c>
      <c r="CR1" s="23">
        <v>1</v>
      </c>
      <c r="CS1" s="23">
        <v>1</v>
      </c>
      <c r="CT1" s="23">
        <v>1</v>
      </c>
      <c r="CU1" s="23">
        <v>1</v>
      </c>
      <c r="CV1" s="23"/>
      <c r="CW1" s="23">
        <v>1</v>
      </c>
      <c r="CX1" s="23">
        <v>1</v>
      </c>
      <c r="CY1" s="23">
        <v>1</v>
      </c>
      <c r="CZ1" s="23">
        <v>1</v>
      </c>
      <c r="DA1" s="23">
        <v>1</v>
      </c>
      <c r="DB1" s="23">
        <v>1</v>
      </c>
      <c r="DC1" s="23">
        <v>1</v>
      </c>
      <c r="DD1" s="23">
        <v>1</v>
      </c>
      <c r="DE1" s="23">
        <v>1</v>
      </c>
      <c r="DF1" s="23">
        <v>1</v>
      </c>
      <c r="DG1" s="23"/>
      <c r="DH1" s="23">
        <v>1</v>
      </c>
      <c r="DI1" s="23">
        <v>1</v>
      </c>
      <c r="DJ1" s="23">
        <v>1</v>
      </c>
      <c r="DK1" s="23">
        <v>1</v>
      </c>
      <c r="DL1" s="23">
        <v>1</v>
      </c>
      <c r="DM1" s="23">
        <v>1</v>
      </c>
      <c r="DN1" s="23">
        <v>1</v>
      </c>
      <c r="DO1" s="23">
        <v>1</v>
      </c>
      <c r="DP1" s="23">
        <v>1</v>
      </c>
      <c r="DQ1" s="23">
        <v>1</v>
      </c>
      <c r="DR1" s="23"/>
      <c r="DS1" s="23">
        <v>1</v>
      </c>
      <c r="DT1" s="23">
        <v>1</v>
      </c>
      <c r="DU1" s="23">
        <v>1</v>
      </c>
      <c r="DV1" s="23">
        <v>1</v>
      </c>
      <c r="DW1" s="23">
        <v>1</v>
      </c>
      <c r="DX1" s="23">
        <v>1</v>
      </c>
      <c r="DY1" s="23">
        <v>1</v>
      </c>
      <c r="DZ1" s="23">
        <v>1</v>
      </c>
      <c r="EA1" s="23">
        <v>1</v>
      </c>
      <c r="EB1" s="23">
        <v>1</v>
      </c>
      <c r="EC1" s="23"/>
      <c r="ED1" s="23">
        <v>1</v>
      </c>
      <c r="EE1" s="23">
        <v>1</v>
      </c>
      <c r="EF1" s="23">
        <v>1</v>
      </c>
      <c r="EG1" s="23">
        <v>1</v>
      </c>
      <c r="EH1" s="23">
        <v>1</v>
      </c>
      <c r="EI1" s="23">
        <v>1</v>
      </c>
      <c r="EJ1" s="23">
        <v>1</v>
      </c>
      <c r="EK1" s="23">
        <v>1</v>
      </c>
      <c r="EL1" s="23">
        <v>1</v>
      </c>
      <c r="EM1" s="23">
        <v>1</v>
      </c>
      <c r="EN1" s="23"/>
    </row>
    <row r="2" spans="1:144" x14ac:dyDescent="0.2">
      <c r="A2" s="15" t="s">
        <v>58</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2">
      <c r="A3" s="15" t="s">
        <v>20</v>
      </c>
      <c r="B3" s="17" t="s">
        <v>52</v>
      </c>
      <c r="C3" s="17" t="s">
        <v>60</v>
      </c>
      <c r="D3" s="17" t="s">
        <v>37</v>
      </c>
      <c r="E3" s="17" t="s">
        <v>7</v>
      </c>
      <c r="F3" s="17" t="s">
        <v>6</v>
      </c>
      <c r="G3" s="17" t="s">
        <v>25</v>
      </c>
      <c r="H3" s="84" t="s">
        <v>30</v>
      </c>
      <c r="I3" s="85"/>
      <c r="J3" s="85"/>
      <c r="K3" s="85"/>
      <c r="L3" s="85"/>
      <c r="M3" s="85"/>
      <c r="N3" s="85"/>
      <c r="O3" s="85"/>
      <c r="P3" s="85"/>
      <c r="Q3" s="85"/>
      <c r="R3" s="85"/>
      <c r="S3" s="85"/>
      <c r="T3" s="85"/>
      <c r="U3" s="85"/>
      <c r="V3" s="85"/>
      <c r="W3" s="86"/>
      <c r="X3" s="90" t="s">
        <v>56</v>
      </c>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t="s">
        <v>13</v>
      </c>
      <c r="DI3" s="91"/>
      <c r="DJ3" s="91"/>
      <c r="DK3" s="91"/>
      <c r="DL3" s="91"/>
      <c r="DM3" s="91"/>
      <c r="DN3" s="91"/>
      <c r="DO3" s="91"/>
      <c r="DP3" s="91"/>
      <c r="DQ3" s="91"/>
      <c r="DR3" s="91"/>
      <c r="DS3" s="91"/>
      <c r="DT3" s="91"/>
      <c r="DU3" s="91"/>
      <c r="DV3" s="91"/>
      <c r="DW3" s="91"/>
      <c r="DX3" s="91"/>
      <c r="DY3" s="91"/>
      <c r="DZ3" s="91"/>
      <c r="EA3" s="91"/>
      <c r="EB3" s="91"/>
      <c r="EC3" s="91"/>
      <c r="ED3" s="91"/>
      <c r="EE3" s="91"/>
      <c r="EF3" s="91"/>
      <c r="EG3" s="91"/>
      <c r="EH3" s="91"/>
      <c r="EI3" s="91"/>
      <c r="EJ3" s="91"/>
      <c r="EK3" s="91"/>
      <c r="EL3" s="91"/>
      <c r="EM3" s="91"/>
      <c r="EN3" s="91"/>
    </row>
    <row r="4" spans="1:144" x14ac:dyDescent="0.2">
      <c r="A4" s="15" t="s">
        <v>61</v>
      </c>
      <c r="B4" s="18"/>
      <c r="C4" s="18"/>
      <c r="D4" s="18"/>
      <c r="E4" s="18"/>
      <c r="F4" s="18"/>
      <c r="G4" s="18"/>
      <c r="H4" s="87"/>
      <c r="I4" s="88"/>
      <c r="J4" s="88"/>
      <c r="K4" s="88"/>
      <c r="L4" s="88"/>
      <c r="M4" s="88"/>
      <c r="N4" s="88"/>
      <c r="O4" s="88"/>
      <c r="P4" s="88"/>
      <c r="Q4" s="88"/>
      <c r="R4" s="88"/>
      <c r="S4" s="88"/>
      <c r="T4" s="88"/>
      <c r="U4" s="88"/>
      <c r="V4" s="88"/>
      <c r="W4" s="89"/>
      <c r="X4" s="91" t="s">
        <v>54</v>
      </c>
      <c r="Y4" s="91"/>
      <c r="Z4" s="91"/>
      <c r="AA4" s="91"/>
      <c r="AB4" s="91"/>
      <c r="AC4" s="91"/>
      <c r="AD4" s="91"/>
      <c r="AE4" s="91"/>
      <c r="AF4" s="91"/>
      <c r="AG4" s="91"/>
      <c r="AH4" s="91"/>
      <c r="AI4" s="91" t="s">
        <v>46</v>
      </c>
      <c r="AJ4" s="91"/>
      <c r="AK4" s="91"/>
      <c r="AL4" s="91"/>
      <c r="AM4" s="91"/>
      <c r="AN4" s="91"/>
      <c r="AO4" s="91"/>
      <c r="AP4" s="91"/>
      <c r="AQ4" s="91"/>
      <c r="AR4" s="91"/>
      <c r="AS4" s="91"/>
      <c r="AT4" s="91" t="s">
        <v>40</v>
      </c>
      <c r="AU4" s="91"/>
      <c r="AV4" s="91"/>
      <c r="AW4" s="91"/>
      <c r="AX4" s="91"/>
      <c r="AY4" s="91"/>
      <c r="AZ4" s="91"/>
      <c r="BA4" s="91"/>
      <c r="BB4" s="91"/>
      <c r="BC4" s="91"/>
      <c r="BD4" s="91"/>
      <c r="BE4" s="91" t="s">
        <v>4</v>
      </c>
      <c r="BF4" s="91"/>
      <c r="BG4" s="91"/>
      <c r="BH4" s="91"/>
      <c r="BI4" s="91"/>
      <c r="BJ4" s="91"/>
      <c r="BK4" s="91"/>
      <c r="BL4" s="91"/>
      <c r="BM4" s="91"/>
      <c r="BN4" s="91"/>
      <c r="BO4" s="91"/>
      <c r="BP4" s="91" t="s">
        <v>35</v>
      </c>
      <c r="BQ4" s="91"/>
      <c r="BR4" s="91"/>
      <c r="BS4" s="91"/>
      <c r="BT4" s="91"/>
      <c r="BU4" s="91"/>
      <c r="BV4" s="91"/>
      <c r="BW4" s="91"/>
      <c r="BX4" s="91"/>
      <c r="BY4" s="91"/>
      <c r="BZ4" s="91"/>
      <c r="CA4" s="91" t="s">
        <v>62</v>
      </c>
      <c r="CB4" s="91"/>
      <c r="CC4" s="91"/>
      <c r="CD4" s="91"/>
      <c r="CE4" s="91"/>
      <c r="CF4" s="91"/>
      <c r="CG4" s="91"/>
      <c r="CH4" s="91"/>
      <c r="CI4" s="91"/>
      <c r="CJ4" s="91"/>
      <c r="CK4" s="91"/>
      <c r="CL4" s="91" t="s">
        <v>64</v>
      </c>
      <c r="CM4" s="91"/>
      <c r="CN4" s="91"/>
      <c r="CO4" s="91"/>
      <c r="CP4" s="91"/>
      <c r="CQ4" s="91"/>
      <c r="CR4" s="91"/>
      <c r="CS4" s="91"/>
      <c r="CT4" s="91"/>
      <c r="CU4" s="91"/>
      <c r="CV4" s="91"/>
      <c r="CW4" s="91" t="s">
        <v>65</v>
      </c>
      <c r="CX4" s="91"/>
      <c r="CY4" s="91"/>
      <c r="CZ4" s="91"/>
      <c r="DA4" s="91"/>
      <c r="DB4" s="91"/>
      <c r="DC4" s="91"/>
      <c r="DD4" s="91"/>
      <c r="DE4" s="91"/>
      <c r="DF4" s="91"/>
      <c r="DG4" s="91"/>
      <c r="DH4" s="91" t="s">
        <v>66</v>
      </c>
      <c r="DI4" s="91"/>
      <c r="DJ4" s="91"/>
      <c r="DK4" s="91"/>
      <c r="DL4" s="91"/>
      <c r="DM4" s="91"/>
      <c r="DN4" s="91"/>
      <c r="DO4" s="91"/>
      <c r="DP4" s="91"/>
      <c r="DQ4" s="91"/>
      <c r="DR4" s="91"/>
      <c r="DS4" s="91" t="s">
        <v>3</v>
      </c>
      <c r="DT4" s="91"/>
      <c r="DU4" s="91"/>
      <c r="DV4" s="91"/>
      <c r="DW4" s="91"/>
      <c r="DX4" s="91"/>
      <c r="DY4" s="91"/>
      <c r="DZ4" s="91"/>
      <c r="EA4" s="91"/>
      <c r="EB4" s="91"/>
      <c r="EC4" s="91"/>
      <c r="ED4" s="91" t="s">
        <v>67</v>
      </c>
      <c r="EE4" s="91"/>
      <c r="EF4" s="91"/>
      <c r="EG4" s="91"/>
      <c r="EH4" s="91"/>
      <c r="EI4" s="91"/>
      <c r="EJ4" s="91"/>
      <c r="EK4" s="91"/>
      <c r="EL4" s="91"/>
      <c r="EM4" s="91"/>
      <c r="EN4" s="91"/>
    </row>
    <row r="5" spans="1:144" x14ac:dyDescent="0.2">
      <c r="A5" s="15" t="s">
        <v>28</v>
      </c>
      <c r="B5" s="19"/>
      <c r="C5" s="19"/>
      <c r="D5" s="19"/>
      <c r="E5" s="19"/>
      <c r="F5" s="19"/>
      <c r="G5" s="19"/>
      <c r="H5" s="24" t="s">
        <v>59</v>
      </c>
      <c r="I5" s="24" t="s">
        <v>68</v>
      </c>
      <c r="J5" s="24" t="s">
        <v>69</v>
      </c>
      <c r="K5" s="24" t="s">
        <v>70</v>
      </c>
      <c r="L5" s="24" t="s">
        <v>71</v>
      </c>
      <c r="M5" s="24" t="s">
        <v>8</v>
      </c>
      <c r="N5" s="24" t="s">
        <v>72</v>
      </c>
      <c r="O5" s="24" t="s">
        <v>73</v>
      </c>
      <c r="P5" s="24" t="s">
        <v>74</v>
      </c>
      <c r="Q5" s="24" t="s">
        <v>75</v>
      </c>
      <c r="R5" s="24" t="s">
        <v>76</v>
      </c>
      <c r="S5" s="24" t="s">
        <v>77</v>
      </c>
      <c r="T5" s="24" t="s">
        <v>63</v>
      </c>
      <c r="U5" s="24" t="s">
        <v>78</v>
      </c>
      <c r="V5" s="24" t="s">
        <v>79</v>
      </c>
      <c r="W5" s="24" t="s">
        <v>80</v>
      </c>
      <c r="X5" s="24" t="s">
        <v>81</v>
      </c>
      <c r="Y5" s="24" t="s">
        <v>82</v>
      </c>
      <c r="Z5" s="24" t="s">
        <v>83</v>
      </c>
      <c r="AA5" s="24" t="s">
        <v>84</v>
      </c>
      <c r="AB5" s="24" t="s">
        <v>85</v>
      </c>
      <c r="AC5" s="24" t="s">
        <v>87</v>
      </c>
      <c r="AD5" s="24" t="s">
        <v>88</v>
      </c>
      <c r="AE5" s="24" t="s">
        <v>89</v>
      </c>
      <c r="AF5" s="24" t="s">
        <v>90</v>
      </c>
      <c r="AG5" s="24" t="s">
        <v>91</v>
      </c>
      <c r="AH5" s="24" t="s">
        <v>45</v>
      </c>
      <c r="AI5" s="24" t="s">
        <v>81</v>
      </c>
      <c r="AJ5" s="24" t="s">
        <v>82</v>
      </c>
      <c r="AK5" s="24" t="s">
        <v>83</v>
      </c>
      <c r="AL5" s="24" t="s">
        <v>84</v>
      </c>
      <c r="AM5" s="24" t="s">
        <v>85</v>
      </c>
      <c r="AN5" s="24" t="s">
        <v>87</v>
      </c>
      <c r="AO5" s="24" t="s">
        <v>88</v>
      </c>
      <c r="AP5" s="24" t="s">
        <v>89</v>
      </c>
      <c r="AQ5" s="24" t="s">
        <v>90</v>
      </c>
      <c r="AR5" s="24" t="s">
        <v>91</v>
      </c>
      <c r="AS5" s="24" t="s">
        <v>86</v>
      </c>
      <c r="AT5" s="24" t="s">
        <v>81</v>
      </c>
      <c r="AU5" s="24" t="s">
        <v>82</v>
      </c>
      <c r="AV5" s="24" t="s">
        <v>83</v>
      </c>
      <c r="AW5" s="24" t="s">
        <v>84</v>
      </c>
      <c r="AX5" s="24" t="s">
        <v>85</v>
      </c>
      <c r="AY5" s="24" t="s">
        <v>87</v>
      </c>
      <c r="AZ5" s="24" t="s">
        <v>88</v>
      </c>
      <c r="BA5" s="24" t="s">
        <v>89</v>
      </c>
      <c r="BB5" s="24" t="s">
        <v>90</v>
      </c>
      <c r="BC5" s="24" t="s">
        <v>91</v>
      </c>
      <c r="BD5" s="24" t="s">
        <v>86</v>
      </c>
      <c r="BE5" s="24" t="s">
        <v>81</v>
      </c>
      <c r="BF5" s="24" t="s">
        <v>82</v>
      </c>
      <c r="BG5" s="24" t="s">
        <v>83</v>
      </c>
      <c r="BH5" s="24" t="s">
        <v>84</v>
      </c>
      <c r="BI5" s="24" t="s">
        <v>85</v>
      </c>
      <c r="BJ5" s="24" t="s">
        <v>87</v>
      </c>
      <c r="BK5" s="24" t="s">
        <v>88</v>
      </c>
      <c r="BL5" s="24" t="s">
        <v>89</v>
      </c>
      <c r="BM5" s="24" t="s">
        <v>90</v>
      </c>
      <c r="BN5" s="24" t="s">
        <v>91</v>
      </c>
      <c r="BO5" s="24" t="s">
        <v>86</v>
      </c>
      <c r="BP5" s="24" t="s">
        <v>81</v>
      </c>
      <c r="BQ5" s="24" t="s">
        <v>82</v>
      </c>
      <c r="BR5" s="24" t="s">
        <v>83</v>
      </c>
      <c r="BS5" s="24" t="s">
        <v>84</v>
      </c>
      <c r="BT5" s="24" t="s">
        <v>85</v>
      </c>
      <c r="BU5" s="24" t="s">
        <v>87</v>
      </c>
      <c r="BV5" s="24" t="s">
        <v>88</v>
      </c>
      <c r="BW5" s="24" t="s">
        <v>89</v>
      </c>
      <c r="BX5" s="24" t="s">
        <v>90</v>
      </c>
      <c r="BY5" s="24" t="s">
        <v>91</v>
      </c>
      <c r="BZ5" s="24" t="s">
        <v>86</v>
      </c>
      <c r="CA5" s="24" t="s">
        <v>81</v>
      </c>
      <c r="CB5" s="24" t="s">
        <v>82</v>
      </c>
      <c r="CC5" s="24" t="s">
        <v>83</v>
      </c>
      <c r="CD5" s="24" t="s">
        <v>84</v>
      </c>
      <c r="CE5" s="24" t="s">
        <v>85</v>
      </c>
      <c r="CF5" s="24" t="s">
        <v>87</v>
      </c>
      <c r="CG5" s="24" t="s">
        <v>88</v>
      </c>
      <c r="CH5" s="24" t="s">
        <v>89</v>
      </c>
      <c r="CI5" s="24" t="s">
        <v>90</v>
      </c>
      <c r="CJ5" s="24" t="s">
        <v>91</v>
      </c>
      <c r="CK5" s="24" t="s">
        <v>86</v>
      </c>
      <c r="CL5" s="24" t="s">
        <v>81</v>
      </c>
      <c r="CM5" s="24" t="s">
        <v>82</v>
      </c>
      <c r="CN5" s="24" t="s">
        <v>83</v>
      </c>
      <c r="CO5" s="24" t="s">
        <v>84</v>
      </c>
      <c r="CP5" s="24" t="s">
        <v>85</v>
      </c>
      <c r="CQ5" s="24" t="s">
        <v>87</v>
      </c>
      <c r="CR5" s="24" t="s">
        <v>88</v>
      </c>
      <c r="CS5" s="24" t="s">
        <v>89</v>
      </c>
      <c r="CT5" s="24" t="s">
        <v>90</v>
      </c>
      <c r="CU5" s="24" t="s">
        <v>91</v>
      </c>
      <c r="CV5" s="24" t="s">
        <v>86</v>
      </c>
      <c r="CW5" s="24" t="s">
        <v>81</v>
      </c>
      <c r="CX5" s="24" t="s">
        <v>82</v>
      </c>
      <c r="CY5" s="24" t="s">
        <v>83</v>
      </c>
      <c r="CZ5" s="24" t="s">
        <v>84</v>
      </c>
      <c r="DA5" s="24" t="s">
        <v>85</v>
      </c>
      <c r="DB5" s="24" t="s">
        <v>87</v>
      </c>
      <c r="DC5" s="24" t="s">
        <v>88</v>
      </c>
      <c r="DD5" s="24" t="s">
        <v>89</v>
      </c>
      <c r="DE5" s="24" t="s">
        <v>90</v>
      </c>
      <c r="DF5" s="24" t="s">
        <v>91</v>
      </c>
      <c r="DG5" s="24" t="s">
        <v>86</v>
      </c>
      <c r="DH5" s="24" t="s">
        <v>81</v>
      </c>
      <c r="DI5" s="24" t="s">
        <v>82</v>
      </c>
      <c r="DJ5" s="24" t="s">
        <v>83</v>
      </c>
      <c r="DK5" s="24" t="s">
        <v>84</v>
      </c>
      <c r="DL5" s="24" t="s">
        <v>85</v>
      </c>
      <c r="DM5" s="24" t="s">
        <v>87</v>
      </c>
      <c r="DN5" s="24" t="s">
        <v>88</v>
      </c>
      <c r="DO5" s="24" t="s">
        <v>89</v>
      </c>
      <c r="DP5" s="24" t="s">
        <v>90</v>
      </c>
      <c r="DQ5" s="24" t="s">
        <v>91</v>
      </c>
      <c r="DR5" s="24" t="s">
        <v>86</v>
      </c>
      <c r="DS5" s="24" t="s">
        <v>81</v>
      </c>
      <c r="DT5" s="24" t="s">
        <v>82</v>
      </c>
      <c r="DU5" s="24" t="s">
        <v>83</v>
      </c>
      <c r="DV5" s="24" t="s">
        <v>84</v>
      </c>
      <c r="DW5" s="24" t="s">
        <v>85</v>
      </c>
      <c r="DX5" s="24" t="s">
        <v>87</v>
      </c>
      <c r="DY5" s="24" t="s">
        <v>88</v>
      </c>
      <c r="DZ5" s="24" t="s">
        <v>89</v>
      </c>
      <c r="EA5" s="24" t="s">
        <v>90</v>
      </c>
      <c r="EB5" s="24" t="s">
        <v>91</v>
      </c>
      <c r="EC5" s="24" t="s">
        <v>86</v>
      </c>
      <c r="ED5" s="24" t="s">
        <v>81</v>
      </c>
      <c r="EE5" s="24" t="s">
        <v>82</v>
      </c>
      <c r="EF5" s="24" t="s">
        <v>83</v>
      </c>
      <c r="EG5" s="24" t="s">
        <v>84</v>
      </c>
      <c r="EH5" s="24" t="s">
        <v>85</v>
      </c>
      <c r="EI5" s="24" t="s">
        <v>87</v>
      </c>
      <c r="EJ5" s="24" t="s">
        <v>88</v>
      </c>
      <c r="EK5" s="24" t="s">
        <v>89</v>
      </c>
      <c r="EL5" s="24" t="s">
        <v>90</v>
      </c>
      <c r="EM5" s="24" t="s">
        <v>91</v>
      </c>
      <c r="EN5" s="24" t="s">
        <v>86</v>
      </c>
    </row>
    <row r="6" spans="1:144" s="14" customFormat="1" x14ac:dyDescent="0.2">
      <c r="A6" s="15" t="s">
        <v>92</v>
      </c>
      <c r="B6" s="20">
        <f t="shared" ref="B6:W6" si="1">B7</f>
        <v>2024</v>
      </c>
      <c r="C6" s="20">
        <f t="shared" si="1"/>
        <v>122238</v>
      </c>
      <c r="D6" s="20">
        <f t="shared" si="1"/>
        <v>46</v>
      </c>
      <c r="E6" s="20">
        <f t="shared" si="1"/>
        <v>1</v>
      </c>
      <c r="F6" s="20">
        <f t="shared" si="1"/>
        <v>0</v>
      </c>
      <c r="G6" s="20">
        <f t="shared" si="1"/>
        <v>1</v>
      </c>
      <c r="H6" s="20" t="str">
        <f t="shared" si="1"/>
        <v>千葉県　鴨川市</v>
      </c>
      <c r="I6" s="20" t="str">
        <f t="shared" si="1"/>
        <v>法適用</v>
      </c>
      <c r="J6" s="20" t="str">
        <f t="shared" si="1"/>
        <v>水道事業</v>
      </c>
      <c r="K6" s="20" t="str">
        <f t="shared" si="1"/>
        <v>末端給水事業</v>
      </c>
      <c r="L6" s="20" t="str">
        <f t="shared" si="1"/>
        <v>A6</v>
      </c>
      <c r="M6" s="20" t="str">
        <f t="shared" si="1"/>
        <v>非設置</v>
      </c>
      <c r="N6" s="25" t="str">
        <f t="shared" si="1"/>
        <v>-</v>
      </c>
      <c r="O6" s="25">
        <f t="shared" si="1"/>
        <v>78.239999999999995</v>
      </c>
      <c r="P6" s="25">
        <f t="shared" si="1"/>
        <v>99.58</v>
      </c>
      <c r="Q6" s="25">
        <f t="shared" si="1"/>
        <v>4565</v>
      </c>
      <c r="R6" s="25">
        <f t="shared" si="1"/>
        <v>30209</v>
      </c>
      <c r="S6" s="25">
        <f t="shared" si="1"/>
        <v>191.14</v>
      </c>
      <c r="T6" s="25">
        <f t="shared" si="1"/>
        <v>158.05000000000001</v>
      </c>
      <c r="U6" s="25">
        <f t="shared" si="1"/>
        <v>29837</v>
      </c>
      <c r="V6" s="25">
        <f t="shared" si="1"/>
        <v>167.31</v>
      </c>
      <c r="W6" s="25">
        <f t="shared" si="1"/>
        <v>178.33</v>
      </c>
      <c r="X6" s="27">
        <f t="shared" ref="X6:AG6" si="2">IF(X7="",NA(),X7)</f>
        <v>113.68</v>
      </c>
      <c r="Y6" s="27">
        <f t="shared" si="2"/>
        <v>111.41</v>
      </c>
      <c r="Z6" s="27">
        <f t="shared" si="2"/>
        <v>103.12</v>
      </c>
      <c r="AA6" s="27">
        <f t="shared" si="2"/>
        <v>100.56</v>
      </c>
      <c r="AB6" s="27">
        <f t="shared" si="2"/>
        <v>97.72</v>
      </c>
      <c r="AC6" s="27">
        <f t="shared" si="2"/>
        <v>108.83</v>
      </c>
      <c r="AD6" s="27">
        <f t="shared" si="2"/>
        <v>109.23</v>
      </c>
      <c r="AE6" s="27">
        <f t="shared" si="2"/>
        <v>108.04</v>
      </c>
      <c r="AF6" s="27">
        <f t="shared" si="2"/>
        <v>107.49</v>
      </c>
      <c r="AG6" s="27">
        <f t="shared" si="2"/>
        <v>103.74</v>
      </c>
      <c r="AH6" s="25" t="str">
        <f>IF(AH7="","",IF(AH7="-","【-】","【"&amp;SUBSTITUTE(TEXT(AH7,"#,##0.00"),"-","△")&amp;"】"))</f>
        <v>【107.26】</v>
      </c>
      <c r="AI6" s="25">
        <f t="shared" ref="AI6:AR6" si="3">IF(AI7="",NA(),AI7)</f>
        <v>0</v>
      </c>
      <c r="AJ6" s="25">
        <f t="shared" si="3"/>
        <v>0</v>
      </c>
      <c r="AK6" s="25">
        <f t="shared" si="3"/>
        <v>0</v>
      </c>
      <c r="AL6" s="25">
        <f t="shared" si="3"/>
        <v>0</v>
      </c>
      <c r="AM6" s="25">
        <f t="shared" si="3"/>
        <v>0</v>
      </c>
      <c r="AN6" s="27">
        <f t="shared" si="3"/>
        <v>4.34</v>
      </c>
      <c r="AO6" s="27">
        <f t="shared" si="3"/>
        <v>4.6900000000000004</v>
      </c>
      <c r="AP6" s="27">
        <f t="shared" si="3"/>
        <v>4.72</v>
      </c>
      <c r="AQ6" s="27">
        <f t="shared" si="3"/>
        <v>5.76</v>
      </c>
      <c r="AR6" s="27">
        <f t="shared" si="3"/>
        <v>11.55</v>
      </c>
      <c r="AS6" s="25" t="str">
        <f>IF(AS7="","",IF(AS7="-","【-】","【"&amp;SUBSTITUTE(TEXT(AS7,"#,##0.00"),"-","△")&amp;"】"))</f>
        <v>【1.61】</v>
      </c>
      <c r="AT6" s="27">
        <f t="shared" ref="AT6:BC6" si="4">IF(AT7="",NA(),AT7)</f>
        <v>235.01</v>
      </c>
      <c r="AU6" s="27">
        <f t="shared" si="4"/>
        <v>260.92</v>
      </c>
      <c r="AV6" s="27">
        <f t="shared" si="4"/>
        <v>191.75</v>
      </c>
      <c r="AW6" s="27">
        <f t="shared" si="4"/>
        <v>163.66999999999999</v>
      </c>
      <c r="AX6" s="27">
        <f t="shared" si="4"/>
        <v>185.81</v>
      </c>
      <c r="AY6" s="27">
        <f t="shared" si="4"/>
        <v>327.77</v>
      </c>
      <c r="AZ6" s="27">
        <f t="shared" si="4"/>
        <v>338.02</v>
      </c>
      <c r="BA6" s="27">
        <f t="shared" si="4"/>
        <v>345.94</v>
      </c>
      <c r="BB6" s="27">
        <f t="shared" si="4"/>
        <v>329.7</v>
      </c>
      <c r="BC6" s="27">
        <f t="shared" si="4"/>
        <v>352.34</v>
      </c>
      <c r="BD6" s="25" t="str">
        <f>IF(BD7="","",IF(BD7="-","【-】","【"&amp;SUBSTITUTE(TEXT(BD7,"#,##0.00"),"-","△")&amp;"】"))</f>
        <v>【239.69】</v>
      </c>
      <c r="BE6" s="27">
        <f t="shared" ref="BE6:BN6" si="5">IF(BE7="",NA(),BE7)</f>
        <v>222.98</v>
      </c>
      <c r="BF6" s="27">
        <f t="shared" si="5"/>
        <v>197.38</v>
      </c>
      <c r="BG6" s="27">
        <f t="shared" si="5"/>
        <v>173.33</v>
      </c>
      <c r="BH6" s="27">
        <f t="shared" si="5"/>
        <v>192.48</v>
      </c>
      <c r="BI6" s="27">
        <f t="shared" si="5"/>
        <v>187.69</v>
      </c>
      <c r="BJ6" s="27">
        <f t="shared" si="5"/>
        <v>397.1</v>
      </c>
      <c r="BK6" s="27">
        <f t="shared" si="5"/>
        <v>379.91</v>
      </c>
      <c r="BL6" s="27">
        <f t="shared" si="5"/>
        <v>386.61</v>
      </c>
      <c r="BM6" s="27">
        <f t="shared" si="5"/>
        <v>381.56</v>
      </c>
      <c r="BN6" s="27">
        <f t="shared" si="5"/>
        <v>391.13</v>
      </c>
      <c r="BO6" s="25" t="str">
        <f>IF(BO7="","",IF(BO7="-","【-】","【"&amp;SUBSTITUTE(TEXT(BO7,"#,##0.00"),"-","△")&amp;"】"))</f>
        <v>【264.86】</v>
      </c>
      <c r="BP6" s="27">
        <f t="shared" ref="BP6:BY6" si="6">IF(BP7="",NA(),BP7)</f>
        <v>98.48</v>
      </c>
      <c r="BQ6" s="27">
        <f t="shared" si="6"/>
        <v>96.27</v>
      </c>
      <c r="BR6" s="27">
        <f t="shared" si="6"/>
        <v>94.2</v>
      </c>
      <c r="BS6" s="27">
        <f t="shared" si="6"/>
        <v>90.03</v>
      </c>
      <c r="BT6" s="27">
        <f t="shared" si="6"/>
        <v>88.01</v>
      </c>
      <c r="BU6" s="27">
        <f t="shared" si="6"/>
        <v>95.79</v>
      </c>
      <c r="BV6" s="27">
        <f t="shared" si="6"/>
        <v>98.3</v>
      </c>
      <c r="BW6" s="27">
        <f t="shared" si="6"/>
        <v>93.82</v>
      </c>
      <c r="BX6" s="27">
        <f t="shared" si="6"/>
        <v>95.04</v>
      </c>
      <c r="BY6" s="27">
        <f t="shared" si="6"/>
        <v>92.16</v>
      </c>
      <c r="BZ6" s="25" t="str">
        <f>IF(BZ7="","",IF(BZ7="-","【-】","【"&amp;SUBSTITUTE(TEXT(BZ7,"#,##0.00"),"-","△")&amp;"】"))</f>
        <v>【97.59】</v>
      </c>
      <c r="CA6" s="27">
        <f t="shared" ref="CA6:CJ6" si="7">IF(CA7="",NA(),CA7)</f>
        <v>271.95999999999998</v>
      </c>
      <c r="CB6" s="27">
        <f t="shared" si="7"/>
        <v>280.23</v>
      </c>
      <c r="CC6" s="27">
        <f t="shared" si="7"/>
        <v>286.70999999999998</v>
      </c>
      <c r="CD6" s="27">
        <f t="shared" si="7"/>
        <v>290.61</v>
      </c>
      <c r="CE6" s="27">
        <f t="shared" si="7"/>
        <v>310.29000000000002</v>
      </c>
      <c r="CF6" s="27">
        <f t="shared" si="7"/>
        <v>171.13</v>
      </c>
      <c r="CG6" s="27">
        <f t="shared" si="7"/>
        <v>173.7</v>
      </c>
      <c r="CH6" s="27">
        <f t="shared" si="7"/>
        <v>178.94</v>
      </c>
      <c r="CI6" s="27">
        <f t="shared" si="7"/>
        <v>180.19</v>
      </c>
      <c r="CJ6" s="27">
        <f t="shared" si="7"/>
        <v>196.75</v>
      </c>
      <c r="CK6" s="25" t="str">
        <f>IF(CK7="","",IF(CK7="-","【-】","【"&amp;SUBSTITUTE(TEXT(CK7,"#,##0.00"),"-","△")&amp;"】"))</f>
        <v>【181.66】</v>
      </c>
      <c r="CL6" s="27">
        <f t="shared" ref="CL6:CU6" si="8">IF(CL7="",NA(),CL7)</f>
        <v>56.02</v>
      </c>
      <c r="CM6" s="27">
        <f t="shared" si="8"/>
        <v>56.05</v>
      </c>
      <c r="CN6" s="27">
        <f t="shared" si="8"/>
        <v>55.4</v>
      </c>
      <c r="CO6" s="27">
        <f t="shared" si="8"/>
        <v>54</v>
      </c>
      <c r="CP6" s="27">
        <f t="shared" si="8"/>
        <v>55.87</v>
      </c>
      <c r="CQ6" s="27">
        <f t="shared" si="8"/>
        <v>60.12</v>
      </c>
      <c r="CR6" s="27">
        <f t="shared" si="8"/>
        <v>60.34</v>
      </c>
      <c r="CS6" s="27">
        <f t="shared" si="8"/>
        <v>59.54</v>
      </c>
      <c r="CT6" s="27">
        <f t="shared" si="8"/>
        <v>59.26</v>
      </c>
      <c r="CU6" s="27">
        <f t="shared" si="8"/>
        <v>54.99</v>
      </c>
      <c r="CV6" s="25" t="str">
        <f>IF(CV7="","",IF(CV7="-","【-】","【"&amp;SUBSTITUTE(TEXT(CV7,"#,##0.00"),"-","△")&amp;"】"))</f>
        <v>【60.21】</v>
      </c>
      <c r="CW6" s="27">
        <f t="shared" ref="CW6:DF6" si="9">IF(CW7="",NA(),CW7)</f>
        <v>71.63</v>
      </c>
      <c r="CX6" s="27">
        <f t="shared" si="9"/>
        <v>71.55</v>
      </c>
      <c r="CY6" s="27">
        <f t="shared" si="9"/>
        <v>72.73</v>
      </c>
      <c r="CZ6" s="27">
        <f t="shared" si="9"/>
        <v>73.95</v>
      </c>
      <c r="DA6" s="27">
        <f t="shared" si="9"/>
        <v>69.150000000000006</v>
      </c>
      <c r="DB6" s="27">
        <f t="shared" si="9"/>
        <v>84.24</v>
      </c>
      <c r="DC6" s="27">
        <f t="shared" si="9"/>
        <v>84.19</v>
      </c>
      <c r="DD6" s="27">
        <f t="shared" si="9"/>
        <v>83.93</v>
      </c>
      <c r="DE6" s="27">
        <f t="shared" si="9"/>
        <v>83.84</v>
      </c>
      <c r="DF6" s="27">
        <f t="shared" si="9"/>
        <v>79.34</v>
      </c>
      <c r="DG6" s="25" t="str">
        <f>IF(DG7="","",IF(DG7="-","【-】","【"&amp;SUBSTITUTE(TEXT(DG7,"#,##0.00"),"-","△")&amp;"】"))</f>
        <v>【89.21】</v>
      </c>
      <c r="DH6" s="27">
        <f t="shared" ref="DH6:DQ6" si="10">IF(DH7="",NA(),DH7)</f>
        <v>56.56</v>
      </c>
      <c r="DI6" s="27">
        <f t="shared" si="10"/>
        <v>57.76</v>
      </c>
      <c r="DJ6" s="27">
        <f t="shared" si="10"/>
        <v>59.03</v>
      </c>
      <c r="DK6" s="27">
        <f t="shared" si="10"/>
        <v>58.99</v>
      </c>
      <c r="DL6" s="27">
        <f t="shared" si="10"/>
        <v>60.46</v>
      </c>
      <c r="DM6" s="27">
        <f t="shared" si="10"/>
        <v>48.83</v>
      </c>
      <c r="DN6" s="27">
        <f t="shared" si="10"/>
        <v>49.96</v>
      </c>
      <c r="DO6" s="27">
        <f t="shared" si="10"/>
        <v>50.82</v>
      </c>
      <c r="DP6" s="27">
        <f t="shared" si="10"/>
        <v>51.82</v>
      </c>
      <c r="DQ6" s="27">
        <f t="shared" si="10"/>
        <v>53.48</v>
      </c>
      <c r="DR6" s="25" t="str">
        <f>IF(DR7="","",IF(DR7="-","【-】","【"&amp;SUBSTITUTE(TEXT(DR7,"#,##0.00"),"-","△")&amp;"】"))</f>
        <v>【52.41】</v>
      </c>
      <c r="DS6" s="27">
        <f t="shared" ref="DS6:EB6" si="11">IF(DS7="",NA(),DS7)</f>
        <v>34.19</v>
      </c>
      <c r="DT6" s="27">
        <f t="shared" si="11"/>
        <v>35.74</v>
      </c>
      <c r="DU6" s="27">
        <f t="shared" si="11"/>
        <v>38.6</v>
      </c>
      <c r="DV6" s="27">
        <f t="shared" si="11"/>
        <v>42.44</v>
      </c>
      <c r="DW6" s="27">
        <f t="shared" si="11"/>
        <v>51.09</v>
      </c>
      <c r="DX6" s="27">
        <f t="shared" si="11"/>
        <v>18.18</v>
      </c>
      <c r="DY6" s="27">
        <f t="shared" si="11"/>
        <v>19.32</v>
      </c>
      <c r="DZ6" s="27">
        <f t="shared" si="11"/>
        <v>21.16</v>
      </c>
      <c r="EA6" s="27">
        <f t="shared" si="11"/>
        <v>22.72</v>
      </c>
      <c r="EB6" s="27">
        <f t="shared" si="11"/>
        <v>24.31</v>
      </c>
      <c r="EC6" s="25" t="str">
        <f>IF(EC7="","",IF(EC7="-","【-】","【"&amp;SUBSTITUTE(TEXT(EC7,"#,##0.00"),"-","△")&amp;"】"))</f>
        <v>【26.78】</v>
      </c>
      <c r="ED6" s="27">
        <f t="shared" ref="ED6:EM6" si="12">IF(ED7="",NA(),ED7)</f>
        <v>0.47</v>
      </c>
      <c r="EE6" s="27">
        <f t="shared" si="12"/>
        <v>0.35</v>
      </c>
      <c r="EF6" s="27">
        <f t="shared" si="12"/>
        <v>0.05</v>
      </c>
      <c r="EG6" s="27">
        <f t="shared" si="12"/>
        <v>0.15</v>
      </c>
      <c r="EH6" s="27">
        <f t="shared" si="12"/>
        <v>0.22</v>
      </c>
      <c r="EI6" s="27">
        <f t="shared" si="12"/>
        <v>0.56999999999999995</v>
      </c>
      <c r="EJ6" s="27">
        <f t="shared" si="12"/>
        <v>0.52</v>
      </c>
      <c r="EK6" s="27">
        <f t="shared" si="12"/>
        <v>0.48</v>
      </c>
      <c r="EL6" s="27">
        <f t="shared" si="12"/>
        <v>0.48</v>
      </c>
      <c r="EM6" s="27">
        <f t="shared" si="12"/>
        <v>0.41</v>
      </c>
      <c r="EN6" s="25" t="str">
        <f>IF(EN7="","",IF(EN7="-","【-】","【"&amp;SUBSTITUTE(TEXT(EN7,"#,##0.00"),"-","△")&amp;"】"))</f>
        <v>【0.59】</v>
      </c>
    </row>
    <row r="7" spans="1:144" s="14" customFormat="1" x14ac:dyDescent="0.2">
      <c r="A7" s="15"/>
      <c r="B7" s="21">
        <v>2024</v>
      </c>
      <c r="C7" s="21">
        <v>122238</v>
      </c>
      <c r="D7" s="21">
        <v>46</v>
      </c>
      <c r="E7" s="21">
        <v>1</v>
      </c>
      <c r="F7" s="21">
        <v>0</v>
      </c>
      <c r="G7" s="21">
        <v>1</v>
      </c>
      <c r="H7" s="21" t="s">
        <v>94</v>
      </c>
      <c r="I7" s="21" t="s">
        <v>93</v>
      </c>
      <c r="J7" s="21" t="s">
        <v>95</v>
      </c>
      <c r="K7" s="21" t="s">
        <v>96</v>
      </c>
      <c r="L7" s="21" t="s">
        <v>97</v>
      </c>
      <c r="M7" s="21" t="s">
        <v>0</v>
      </c>
      <c r="N7" s="26" t="s">
        <v>98</v>
      </c>
      <c r="O7" s="26">
        <v>78.239999999999995</v>
      </c>
      <c r="P7" s="26">
        <v>99.58</v>
      </c>
      <c r="Q7" s="26">
        <v>4565</v>
      </c>
      <c r="R7" s="26">
        <v>30209</v>
      </c>
      <c r="S7" s="26">
        <v>191.14</v>
      </c>
      <c r="T7" s="26">
        <v>158.05000000000001</v>
      </c>
      <c r="U7" s="26">
        <v>29837</v>
      </c>
      <c r="V7" s="26">
        <v>167.31</v>
      </c>
      <c r="W7" s="26">
        <v>178.33</v>
      </c>
      <c r="X7" s="26">
        <v>113.68</v>
      </c>
      <c r="Y7" s="26">
        <v>111.41</v>
      </c>
      <c r="Z7" s="26">
        <v>103.12</v>
      </c>
      <c r="AA7" s="26">
        <v>100.56</v>
      </c>
      <c r="AB7" s="26">
        <v>97.72</v>
      </c>
      <c r="AC7" s="26">
        <v>108.83</v>
      </c>
      <c r="AD7" s="26">
        <v>109.23</v>
      </c>
      <c r="AE7" s="26">
        <v>108.04</v>
      </c>
      <c r="AF7" s="26">
        <v>107.49</v>
      </c>
      <c r="AG7" s="26">
        <v>103.74</v>
      </c>
      <c r="AH7" s="26">
        <v>107.26</v>
      </c>
      <c r="AI7" s="26">
        <v>0</v>
      </c>
      <c r="AJ7" s="26">
        <v>0</v>
      </c>
      <c r="AK7" s="26">
        <v>0</v>
      </c>
      <c r="AL7" s="26">
        <v>0</v>
      </c>
      <c r="AM7" s="26">
        <v>0</v>
      </c>
      <c r="AN7" s="26">
        <v>4.34</v>
      </c>
      <c r="AO7" s="26">
        <v>4.6900000000000004</v>
      </c>
      <c r="AP7" s="26">
        <v>4.72</v>
      </c>
      <c r="AQ7" s="26">
        <v>5.76</v>
      </c>
      <c r="AR7" s="26">
        <v>11.55</v>
      </c>
      <c r="AS7" s="26">
        <v>1.61</v>
      </c>
      <c r="AT7" s="26">
        <v>235.01</v>
      </c>
      <c r="AU7" s="26">
        <v>260.92</v>
      </c>
      <c r="AV7" s="26">
        <v>191.75</v>
      </c>
      <c r="AW7" s="26">
        <v>163.66999999999999</v>
      </c>
      <c r="AX7" s="26">
        <v>185.81</v>
      </c>
      <c r="AY7" s="26">
        <v>327.77</v>
      </c>
      <c r="AZ7" s="26">
        <v>338.02</v>
      </c>
      <c r="BA7" s="26">
        <v>345.94</v>
      </c>
      <c r="BB7" s="26">
        <v>329.7</v>
      </c>
      <c r="BC7" s="26">
        <v>352.34</v>
      </c>
      <c r="BD7" s="26">
        <v>239.69</v>
      </c>
      <c r="BE7" s="26">
        <v>222.98</v>
      </c>
      <c r="BF7" s="26">
        <v>197.38</v>
      </c>
      <c r="BG7" s="26">
        <v>173.33</v>
      </c>
      <c r="BH7" s="26">
        <v>192.48</v>
      </c>
      <c r="BI7" s="26">
        <v>187.69</v>
      </c>
      <c r="BJ7" s="26">
        <v>397.1</v>
      </c>
      <c r="BK7" s="26">
        <v>379.91</v>
      </c>
      <c r="BL7" s="26">
        <v>386.61</v>
      </c>
      <c r="BM7" s="26">
        <v>381.56</v>
      </c>
      <c r="BN7" s="26">
        <v>391.13</v>
      </c>
      <c r="BO7" s="26">
        <v>264.86</v>
      </c>
      <c r="BP7" s="26">
        <v>98.48</v>
      </c>
      <c r="BQ7" s="26">
        <v>96.27</v>
      </c>
      <c r="BR7" s="26">
        <v>94.2</v>
      </c>
      <c r="BS7" s="26">
        <v>90.03</v>
      </c>
      <c r="BT7" s="26">
        <v>88.01</v>
      </c>
      <c r="BU7" s="26">
        <v>95.79</v>
      </c>
      <c r="BV7" s="26">
        <v>98.3</v>
      </c>
      <c r="BW7" s="26">
        <v>93.82</v>
      </c>
      <c r="BX7" s="26">
        <v>95.04</v>
      </c>
      <c r="BY7" s="26">
        <v>92.16</v>
      </c>
      <c r="BZ7" s="26">
        <v>97.59</v>
      </c>
      <c r="CA7" s="26">
        <v>271.95999999999998</v>
      </c>
      <c r="CB7" s="26">
        <v>280.23</v>
      </c>
      <c r="CC7" s="26">
        <v>286.70999999999998</v>
      </c>
      <c r="CD7" s="26">
        <v>290.61</v>
      </c>
      <c r="CE7" s="26">
        <v>310.29000000000002</v>
      </c>
      <c r="CF7" s="26">
        <v>171.13</v>
      </c>
      <c r="CG7" s="26">
        <v>173.7</v>
      </c>
      <c r="CH7" s="26">
        <v>178.94</v>
      </c>
      <c r="CI7" s="26">
        <v>180.19</v>
      </c>
      <c r="CJ7" s="26">
        <v>196.75</v>
      </c>
      <c r="CK7" s="26">
        <v>181.66</v>
      </c>
      <c r="CL7" s="26">
        <v>56.02</v>
      </c>
      <c r="CM7" s="26">
        <v>56.05</v>
      </c>
      <c r="CN7" s="26">
        <v>55.4</v>
      </c>
      <c r="CO7" s="26">
        <v>54</v>
      </c>
      <c r="CP7" s="26">
        <v>55.87</v>
      </c>
      <c r="CQ7" s="26">
        <v>60.12</v>
      </c>
      <c r="CR7" s="26">
        <v>60.34</v>
      </c>
      <c r="CS7" s="26">
        <v>59.54</v>
      </c>
      <c r="CT7" s="26">
        <v>59.26</v>
      </c>
      <c r="CU7" s="26">
        <v>54.99</v>
      </c>
      <c r="CV7" s="26">
        <v>60.21</v>
      </c>
      <c r="CW7" s="26">
        <v>71.63</v>
      </c>
      <c r="CX7" s="26">
        <v>71.55</v>
      </c>
      <c r="CY7" s="26">
        <v>72.73</v>
      </c>
      <c r="CZ7" s="26">
        <v>73.95</v>
      </c>
      <c r="DA7" s="26">
        <v>69.150000000000006</v>
      </c>
      <c r="DB7" s="26">
        <v>84.24</v>
      </c>
      <c r="DC7" s="26">
        <v>84.19</v>
      </c>
      <c r="DD7" s="26">
        <v>83.93</v>
      </c>
      <c r="DE7" s="26">
        <v>83.84</v>
      </c>
      <c r="DF7" s="26">
        <v>79.34</v>
      </c>
      <c r="DG7" s="26">
        <v>89.21</v>
      </c>
      <c r="DH7" s="26">
        <v>56.56</v>
      </c>
      <c r="DI7" s="26">
        <v>57.76</v>
      </c>
      <c r="DJ7" s="26">
        <v>59.03</v>
      </c>
      <c r="DK7" s="26">
        <v>58.99</v>
      </c>
      <c r="DL7" s="26">
        <v>60.46</v>
      </c>
      <c r="DM7" s="26">
        <v>48.83</v>
      </c>
      <c r="DN7" s="26">
        <v>49.96</v>
      </c>
      <c r="DO7" s="26">
        <v>50.82</v>
      </c>
      <c r="DP7" s="26">
        <v>51.82</v>
      </c>
      <c r="DQ7" s="26">
        <v>53.48</v>
      </c>
      <c r="DR7" s="26">
        <v>52.41</v>
      </c>
      <c r="DS7" s="26">
        <v>34.19</v>
      </c>
      <c r="DT7" s="26">
        <v>35.74</v>
      </c>
      <c r="DU7" s="26">
        <v>38.6</v>
      </c>
      <c r="DV7" s="26">
        <v>42.44</v>
      </c>
      <c r="DW7" s="26">
        <v>51.09</v>
      </c>
      <c r="DX7" s="26">
        <v>18.18</v>
      </c>
      <c r="DY7" s="26">
        <v>19.32</v>
      </c>
      <c r="DZ7" s="26">
        <v>21.16</v>
      </c>
      <c r="EA7" s="26">
        <v>22.72</v>
      </c>
      <c r="EB7" s="26">
        <v>24.31</v>
      </c>
      <c r="EC7" s="26">
        <v>26.78</v>
      </c>
      <c r="ED7" s="26">
        <v>0.47</v>
      </c>
      <c r="EE7" s="26">
        <v>0.35</v>
      </c>
      <c r="EF7" s="26">
        <v>0.05</v>
      </c>
      <c r="EG7" s="26">
        <v>0.15</v>
      </c>
      <c r="EH7" s="26">
        <v>0.22</v>
      </c>
      <c r="EI7" s="26">
        <v>0.56999999999999995</v>
      </c>
      <c r="EJ7" s="26">
        <v>0.52</v>
      </c>
      <c r="EK7" s="26">
        <v>0.48</v>
      </c>
      <c r="EL7" s="26">
        <v>0.48</v>
      </c>
      <c r="EM7" s="26">
        <v>0.41</v>
      </c>
      <c r="EN7" s="26">
        <v>0.59</v>
      </c>
    </row>
    <row r="8" spans="1:144" x14ac:dyDescent="0.2">
      <c r="X8" s="28"/>
      <c r="Y8" s="28"/>
      <c r="Z8" s="28"/>
      <c r="AA8" s="28"/>
      <c r="AB8" s="28"/>
      <c r="AC8" s="28"/>
      <c r="AD8" s="28"/>
      <c r="AE8" s="28"/>
      <c r="AF8" s="28"/>
      <c r="AG8" s="28"/>
      <c r="AH8" s="29"/>
      <c r="AI8" s="28"/>
      <c r="AJ8" s="28"/>
      <c r="AK8" s="28"/>
      <c r="AL8" s="28"/>
      <c r="AM8" s="28"/>
      <c r="AN8" s="28"/>
      <c r="AO8" s="28"/>
      <c r="AP8" s="28"/>
      <c r="AQ8" s="28"/>
      <c r="AR8" s="28"/>
      <c r="AS8" s="29"/>
      <c r="AT8" s="28"/>
      <c r="AU8" s="28"/>
      <c r="AV8" s="28"/>
      <c r="AW8" s="28"/>
      <c r="AX8" s="28"/>
      <c r="AY8" s="28"/>
      <c r="AZ8" s="28"/>
      <c r="BA8" s="28"/>
      <c r="BB8" s="28"/>
      <c r="BC8" s="28"/>
      <c r="BD8" s="29"/>
      <c r="BE8" s="28"/>
      <c r="BF8" s="28"/>
      <c r="BG8" s="28"/>
      <c r="BH8" s="28"/>
      <c r="BI8" s="28"/>
      <c r="BJ8" s="28"/>
      <c r="BK8" s="28"/>
      <c r="BL8" s="28"/>
      <c r="BM8" s="28"/>
      <c r="BN8" s="28"/>
      <c r="BO8" s="29"/>
      <c r="BP8" s="28"/>
      <c r="BQ8" s="28"/>
      <c r="BR8" s="28"/>
      <c r="BS8" s="28"/>
      <c r="BT8" s="28"/>
      <c r="BU8" s="28"/>
      <c r="BV8" s="28"/>
      <c r="BW8" s="28"/>
      <c r="BX8" s="28"/>
      <c r="BY8" s="28"/>
      <c r="BZ8" s="29"/>
      <c r="CA8" s="28"/>
      <c r="CB8" s="28"/>
      <c r="CC8" s="28"/>
      <c r="CD8" s="28"/>
      <c r="CE8" s="28"/>
      <c r="CF8" s="28"/>
      <c r="CG8" s="28"/>
      <c r="CH8" s="28"/>
      <c r="CI8" s="28"/>
      <c r="CJ8" s="28"/>
      <c r="CK8" s="29"/>
      <c r="CL8" s="28"/>
      <c r="CM8" s="28"/>
      <c r="CN8" s="28"/>
      <c r="CO8" s="28"/>
      <c r="CP8" s="28"/>
      <c r="CQ8" s="28"/>
      <c r="CR8" s="28"/>
      <c r="CS8" s="28"/>
      <c r="CT8" s="28"/>
      <c r="CU8" s="28"/>
      <c r="CV8" s="29"/>
      <c r="CW8" s="28"/>
      <c r="CX8" s="28"/>
      <c r="CY8" s="28"/>
      <c r="CZ8" s="28"/>
      <c r="DA8" s="28"/>
      <c r="DB8" s="28"/>
      <c r="DC8" s="28"/>
      <c r="DD8" s="28"/>
      <c r="DE8" s="28"/>
      <c r="DF8" s="28"/>
      <c r="DG8" s="29"/>
      <c r="DH8" s="28"/>
      <c r="DI8" s="28"/>
      <c r="DJ8" s="28"/>
      <c r="DK8" s="28"/>
      <c r="DL8" s="28"/>
      <c r="DM8" s="28"/>
      <c r="DN8" s="28"/>
      <c r="DO8" s="28"/>
      <c r="DP8" s="28"/>
      <c r="DQ8" s="28"/>
      <c r="DR8" s="29"/>
      <c r="DS8" s="28"/>
      <c r="DT8" s="28"/>
      <c r="DU8" s="28"/>
      <c r="DV8" s="28"/>
      <c r="DW8" s="28"/>
      <c r="DX8" s="28"/>
      <c r="DY8" s="28"/>
      <c r="DZ8" s="28"/>
      <c r="EA8" s="28"/>
      <c r="EB8" s="28"/>
      <c r="EC8" s="29"/>
      <c r="ED8" s="28"/>
      <c r="EE8" s="28"/>
      <c r="EF8" s="28"/>
      <c r="EG8" s="28"/>
      <c r="EH8" s="28"/>
      <c r="EI8" s="28"/>
      <c r="EJ8" s="28"/>
      <c r="EK8" s="28"/>
      <c r="EL8" s="28"/>
      <c r="EM8" s="28"/>
      <c r="EN8" s="29"/>
    </row>
    <row r="9" spans="1:144" x14ac:dyDescent="0.2">
      <c r="A9" s="16"/>
      <c r="B9" s="16" t="s">
        <v>99</v>
      </c>
      <c r="C9" s="16" t="s">
        <v>100</v>
      </c>
      <c r="D9" s="16" t="s">
        <v>101</v>
      </c>
      <c r="E9" s="16" t="s">
        <v>102</v>
      </c>
      <c r="F9" s="16" t="s">
        <v>103</v>
      </c>
      <c r="X9" s="28"/>
      <c r="Y9" s="28"/>
      <c r="Z9" s="28"/>
      <c r="AA9" s="28"/>
      <c r="AB9" s="28"/>
      <c r="AC9" s="28"/>
      <c r="AD9" s="28"/>
      <c r="AE9" s="28"/>
      <c r="AF9" s="28"/>
      <c r="AG9" s="28"/>
      <c r="AI9" s="28"/>
      <c r="AJ9" s="28"/>
      <c r="AK9" s="28"/>
      <c r="AL9" s="28"/>
      <c r="AM9" s="28"/>
      <c r="AN9" s="28"/>
      <c r="AO9" s="28"/>
      <c r="AP9" s="28"/>
      <c r="AQ9" s="28"/>
      <c r="AR9" s="28"/>
      <c r="AT9" s="28"/>
      <c r="AU9" s="28"/>
      <c r="AV9" s="28"/>
      <c r="AW9" s="28"/>
      <c r="AX9" s="28"/>
      <c r="AY9" s="28"/>
      <c r="AZ9" s="28"/>
      <c r="BA9" s="28"/>
      <c r="BB9" s="28"/>
      <c r="BC9" s="28"/>
      <c r="BE9" s="28"/>
      <c r="BF9" s="28"/>
      <c r="BG9" s="28"/>
      <c r="BH9" s="28"/>
      <c r="BI9" s="28"/>
      <c r="BJ9" s="28"/>
      <c r="BK9" s="28"/>
      <c r="BL9" s="28"/>
      <c r="BM9" s="28"/>
      <c r="BN9" s="28"/>
      <c r="BP9" s="28"/>
      <c r="BQ9" s="28"/>
      <c r="BR9" s="28"/>
      <c r="BS9" s="28"/>
      <c r="BT9" s="28"/>
      <c r="BU9" s="28"/>
      <c r="BV9" s="28"/>
      <c r="BW9" s="28"/>
      <c r="BX9" s="28"/>
      <c r="BY9" s="28"/>
      <c r="CA9" s="28"/>
      <c r="CB9" s="28"/>
      <c r="CC9" s="28"/>
      <c r="CD9" s="28"/>
      <c r="CE9" s="28"/>
      <c r="CF9" s="28"/>
      <c r="CG9" s="28"/>
      <c r="CH9" s="28"/>
      <c r="CI9" s="28"/>
      <c r="CJ9" s="28"/>
      <c r="CL9" s="28"/>
      <c r="CM9" s="28"/>
      <c r="CN9" s="28"/>
      <c r="CO9" s="28"/>
      <c r="CP9" s="28"/>
      <c r="CQ9" s="28"/>
      <c r="CR9" s="28"/>
      <c r="CS9" s="28"/>
      <c r="CT9" s="28"/>
      <c r="CU9" s="28"/>
      <c r="CW9" s="28"/>
      <c r="CX9" s="28"/>
      <c r="CY9" s="28"/>
      <c r="CZ9" s="28"/>
      <c r="DA9" s="28"/>
      <c r="DB9" s="28"/>
      <c r="DC9" s="28"/>
      <c r="DD9" s="28"/>
      <c r="DE9" s="28"/>
      <c r="DF9" s="28"/>
      <c r="DH9" s="28"/>
      <c r="DI9" s="28"/>
      <c r="DJ9" s="28"/>
      <c r="DK9" s="28"/>
      <c r="DL9" s="28"/>
      <c r="DM9" s="28"/>
      <c r="DN9" s="28"/>
      <c r="DO9" s="28"/>
      <c r="DP9" s="28"/>
      <c r="DQ9" s="28"/>
      <c r="DS9" s="28"/>
      <c r="DT9" s="28"/>
      <c r="DU9" s="28"/>
      <c r="DV9" s="28"/>
      <c r="DW9" s="28"/>
      <c r="DX9" s="28"/>
      <c r="DY9" s="28"/>
      <c r="DZ9" s="28"/>
      <c r="EA9" s="28"/>
      <c r="EB9" s="28"/>
      <c r="ED9" s="28"/>
      <c r="EE9" s="28"/>
      <c r="EF9" s="28"/>
      <c r="EG9" s="28"/>
      <c r="EH9" s="28"/>
      <c r="EI9" s="28"/>
      <c r="EJ9" s="28"/>
      <c r="EK9" s="28"/>
      <c r="EL9" s="28"/>
      <c r="EM9" s="28"/>
    </row>
    <row r="10" spans="1:144" x14ac:dyDescent="0.2">
      <c r="A10" s="16" t="s">
        <v>52</v>
      </c>
      <c r="B10" s="22">
        <f>DATEVALUE($B7-B11&amp;"/1/"&amp;B12)</f>
        <v>37257</v>
      </c>
      <c r="C10" s="22">
        <f>DATEVALUE($B7-C11&amp;"/1/"&amp;C12)</f>
        <v>37622</v>
      </c>
      <c r="D10" s="22">
        <f>DATEVALUE($B7-D11&amp;"/1/"&amp;D12)</f>
        <v>37987</v>
      </c>
      <c r="E10" s="22">
        <f>DATEVALUE($B7-E11&amp;"/1/"&amp;E12)</f>
        <v>38353</v>
      </c>
      <c r="F10" s="22">
        <f>DATEVALUE($B7-F11&amp;"/1/"&amp;F12)</f>
        <v>38718</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106</v>
      </c>
      <c r="D13" t="s">
        <v>106</v>
      </c>
      <c r="E13" t="s">
        <v>106</v>
      </c>
      <c r="F13" t="s">
        <v>106</v>
      </c>
      <c r="G13" t="s">
        <v>107</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千葉県</cp:lastModifiedBy>
  <cp:lastPrinted>2026-01-21T01:39:33Z</cp:lastPrinted>
  <dcterms:created xsi:type="dcterms:W3CDTF">2025-12-12T09:14:31Z</dcterms:created>
  <dcterms:modified xsi:type="dcterms:W3CDTF">2026-03-05T03:47:54Z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2026-01-16T01:54:14Z</vt:filetime>
  </property>
</Properties>
</file>