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1\kamo\財政課_財政係\令和１・元年度\05 その他\97 各種調査\02 決算関係\12 平成30年度財政状況資料集の作成及び提出について\02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<sst xmlns="http://schemas.openxmlformats.org/spreadsheetml/2006/main" count="1059" uniqueCount="584">
  <si>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</si>
  <si>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</si>
  <si>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</si>
  <si>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</si>
  <si>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</si>
  <si>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</si>
  <si>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</si>
  <si>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</si>
  <si>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</si>
  <si>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</si>
  <si>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</si>
  <si>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</si>
  <si>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</si>
  <si>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</si>
  <si>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</si>
  <si>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</si>
  <si>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</si>
  <si>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</si>
  <si>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</si>
  <si>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</si>
  <si>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</si>
  <si>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</si>
  <si>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</si>
  <si>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</si>
  <si>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</si>
  <si>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</si>
  <si>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</si>
  <si>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</si>
  <si>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</si>
  <si>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</si>
  <si>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</si>
  <si>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</si>
  <si>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</si>
  <si>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</si>
  <si>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</si>
  <si>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</si>
  <si>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</si>
  <si>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</si>
  <si>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</si>
  <si>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</si>
  <si>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</si>
  <si>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</si>
  <si>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</si>
  <si>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</si>
  <si>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</si>
  <si>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</si>
  <si>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</si>
  <si>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</si>
  <si>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</si>
  <si>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</si>
  <si>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</si>
  <si>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</si>
  <si>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</si>
  <si>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</si>
  <si>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</si>
  <si>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</si>
  <si>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</si>
  <si>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</si>
  <si>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</si>
  <si>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</si>
  <si>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</si>
  <si>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</si>
  <si>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</si>
  <si>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</si>
  <si>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</si>
  <si>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</si>
  <si>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</si>
  <si>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</si>
  <si>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</si>
  <si>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</si>
  <si>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</si>
  <si>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</si>
  <si>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</si>
  <si>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</si>
  <si>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</si>
  <si>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</si>
  <si>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</si>
  <si>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</si>
  <si>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</si>
  <si>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</si>
  <si>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</si>
  <si>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</si>
  <si>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</si>
  <si>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</si>
  <si>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</si>
  <si>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</si>
  <si>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</si>
  <si>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</si>
  <si>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</si>
  <si>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</si>
  <si>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</si>
  <si>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</si>
  <si>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</si>
  <si>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</si>
  <si>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</si>
  <si>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</si>
  <si>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</si>
  <si>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</si>
  <si>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鴨川市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</si>
  <si>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</si>
  <si>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</si>
  <si>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</si>
  <si>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</si>
  <si>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</si>
  <si>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</si>
  <si>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</si>
  <si>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</si>
  <si>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</si>
  <si>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</si>
  <si>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</si>
  <si>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</si>
  <si>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</si>
  <si>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</si>
  <si>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</si>
  <si>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</si>
  <si>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</si>
  <si>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</si>
  <si>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</si>
  <si>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</si>
  <si>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</si>
  <si>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</si>
  <si>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</si>
  <si>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</si>
  <si>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</si>
  <si>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</si>
  <si>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</si>
  <si>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</si>
  <si>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</si>
  <si>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</si>
  <si>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</si>
  <si>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</si>
  <si>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</si>
  <si>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</si>
  <si>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</si>
  <si>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</si>
  <si>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</si>
  <si>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</si>
  <si>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</si>
  <si>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</si>
  <si>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</si>
  <si>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</si>
  <si>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</si>
  <si>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</si>
  <si>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</si>
  <si>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</si>
  <si>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</si>
  <si>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</si>
  <si>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</si>
  <si>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</si>
  <si>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</si>
  <si>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</si>
  <si>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</si>
  <si>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</si>
  <si>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</si>
  <si>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</si>
  <si>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</si>
  <si>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</si>
  <si>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</si>
  <si>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</si>
  <si>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</si>
  <si>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</si>
  <si>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</si>
  <si>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</si>
  <si>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</si>
  <si>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</si>
  <si>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</si>
  <si>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</si>
  <si>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</si>
  <si>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</si>
  <si>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</si>
  <si>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</si>
  <si>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</si>
  <si>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</si>
  <si>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</si>
  <si>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</si>
  <si>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</si>
  <si>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</si>
  <si>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</si>
  <si>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</si>
  <si>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</si>
  <si>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</si>
  <si>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</si>
  <si>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</si>
  <si>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</si>
  <si>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</si>
  <si>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</si>
  <si>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</si>
  <si>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</si>
  <si>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</si>
  <si>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</si>
  <si>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</si>
  <si>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</si>
  <si>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</si>
  <si>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</si>
  <si>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</si>
  <si>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</si>
  <si>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</si>
  <si>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</si>
  <si>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</si>
  <si>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</si>
  <si>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</si>
  <si>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</si>
  <si>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</si>
  <si>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</si>
  <si>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</si>
  <si>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</si>
  <si>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</si>
  <si>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</si>
  <si>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</si>
  <si>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</si>
  <si>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</si>
  <si>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</si>
  <si>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千葉県鴨川市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</si>
  <si>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</si>
  <si>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</si>
  <si>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</si>
  <si>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</si>
  <si>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</si>
  <si>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</si>
  <si>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</si>
  <si>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</si>
  <si>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</si>
  <si>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</si>
  <si>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</si>
  <si>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</si>
  <si>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</si>
  <si>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</si>
  <si>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</si>
  <si>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</si>
  <si>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</si>
  <si>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</si>
  <si>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</si>
  <si>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</si>
  <si>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</si>
  <si>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</si>
  <si>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</si>
  <si>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</si>
  <si>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</si>
  <si>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</si>
  <si>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</si>
  <si>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</si>
  <si>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</si>
  <si>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</si>
  <si>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</si>
  <si>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</si>
  <si>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</si>
  <si>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</si>
  <si>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</si>
  <si>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</si>
  <si>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</si>
  <si>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</si>
  <si>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</si>
  <si>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</si>
  <si>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</si>
  <si>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</si>
  <si>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</si>
  <si>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</si>
  <si>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</si>
  <si>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</si>
  <si>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</si>
  <si>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</si>
  <si>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</si>
  <si>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</si>
  <si>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</si>
  <si>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</si>
  <si>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</si>
  <si>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</si>
  <si>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</si>
  <si>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</si>
  <si>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</si>
  <si>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</si>
  <si>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</si>
  <si>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</si>
  <si>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</si>
  <si>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</si>
  <si>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</si>
  <si>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</si>
  <si>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</si>
  <si>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</si>
  <si>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</si>
  <si>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</si>
  <si>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</si>
  <si>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</si>
  <si>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</si>
  <si>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</si>
  <si>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</si>
  <si>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</si>
  <si>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</si>
  <si>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</si>
  <si>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</si>
  <si>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</si>
  <si>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</si>
  <si>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</si>
  <si>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</si>
  <si>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</si>
  <si>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</si>
  <si>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</si>
  <si>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</si>
  <si>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</si>
  <si>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</si>
  <si>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</si>
  <si>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</si>
  <si>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</si>
  <si>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</si>
  <si>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</si>
  <si>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</si>
  <si>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</si>
  <si>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</si>
  <si>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</si>
  <si>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</si>
  <si>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</si>
  <si>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</si>
  <si>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</si>
  <si>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</si>
  <si>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</si>
  <si>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</si>
  <si>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</si>
  <si>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</si>
  <si>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</si>
  <si>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</si>
  <si>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</si>
  <si>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</si>
  <si>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</si>
  <si>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</si>
  <si>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</si>
  <si>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</si>
  <si>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</si>
  <si>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</si>
  <si>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</si>
  <si>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</si>
  <si>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</si>
  <si>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</si>
  <si>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</si>
  <si>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</si>
  <si>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</si>
  <si>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</si>
  <si>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</si>
  <si>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</si>
  <si>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</si>
  <si>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</si>
  <si>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</si>
  <si>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</si>
  <si>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</si>
  <si>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</si>
  <si>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</si>
  <si>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</si>
  <si>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</si>
  <si>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</si>
  <si>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</si>
  <si>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</si>
  <si>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</si>
  <si>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</si>
  <si>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</si>
  <si>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</si>
  <si>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</si>
  <si>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</si>
  <si>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</si>
  <si>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</si>
  <si>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</si>
  <si>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</si>
  <si>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</si>
  <si>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</si>
  <si>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</si>
  <si>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千葉県鴨川市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</si>
  <si>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</si>
  <si>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</si>
  <si>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</si>
  <si>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</si>
  <si>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</si>
  <si>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</si>
  <si>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</si>
  <si>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</si>
  <si>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</si>
  <si>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</si>
  <si>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</si>
  <si>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</si>
  <si>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</si>
  <si>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</si>
  <si>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</si>
  <si>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</si>
  <si>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</si>
  <si>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</si>
  <si>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</si>
  <si>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</si>
  <si>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</si>
  <si>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</si>
  <si>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</si>
  <si>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</si>
  <si>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</si>
  <si>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</si>
  <si>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</si>
  <si>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</si>
  <si>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</si>
  <si>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</si>
  <si>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</si>
  <si>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</si>
  <si>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</si>
  <si>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</si>
  <si>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</si>
  <si>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</si>
  <si>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</si>
  <si>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</si>
  <si>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</si>
  <si>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</si>
  <si>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</si>
  <si>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</si>
  <si>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</si>
  <si>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</si>
  <si>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</si>
  <si>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</si>
  <si>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</si>
  <si>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</si>
  <si>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</si>
  <si>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</si>
  <si>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</si>
  <si>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</si>
  <si>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</si>
  <si>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</si>
  <si>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</si>
  <si>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</si>
  <si>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</si>
  <si>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</si>
  <si>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</si>
  <si>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</si>
  <si>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</si>
  <si>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</si>
  <si>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</si>
  <si>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</si>
  <si>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</si>
  <si>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</si>
  <si>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</si>
  <si>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</si>
  <si>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</si>
  <si>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</si>
  <si>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</si>
  <si>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</si>
  <si>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</si>
  <si>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</si>
  <si>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</si>
  <si>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</si>
  <si>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</si>
  <si>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</si>
  <si>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</si>
  <si>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</si>
  <si>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</si>
  <si>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</si>
  <si>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</si>
  <si>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</si>
  <si>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</si>
  <si>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</si>
  <si>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</si>
  <si>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</si>
  <si>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</si>
  <si>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</si>
  <si>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</si>
  <si>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</si>
  <si>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</si>
  <si>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</si>
  <si>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</si>
  <si>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</si>
  <si>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</si>
  <si>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</si>
  <si>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</si>
  <si>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</si>
  <si>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</si>
  <si>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</si>
  <si>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</si>
  <si>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</si>
  <si>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</si>
  <si>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</si>
  <si>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</si>
  <si>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</si>
  <si>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</si>
  <si>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</si>
  <si>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</si>
  <si>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</si>
  <si>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</si>
  <si>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</si>
  <si>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</si>
  <si>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</si>
  <si>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</si>
  <si>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</si>
  <si>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</si>
  <si>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</si>
  <si>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</si>
  <si>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</si>
  <si>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</si>
  <si>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</si>
  <si>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</si>
  <si>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</si>
  <si>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</si>
  <si>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</si>
  <si>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</si>
  <si>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</si>
  <si>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</si>
  <si>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</si>
  <si>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</si>
  <si>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</si>
  <si>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</si>
  <si>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</si>
  <si>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</si>
  <si>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</si>
  <si>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</si>
  <si>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</si>
  <si>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</si>
  <si>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</si>
  <si>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</si>
  <si>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</si>
  <si>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</si>
  <si>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</si>
  <si>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</si>
  <si>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</si>
  <si>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</si>
  <si>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</si>
  <si>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</si>
  <si>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</si>
  <si>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</si>
  <si>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</si>
  <si>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</si>
  <si>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</si>
  <si>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</si>
  <si>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</si>
  <si>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</si>
  <si>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</si>
  <si>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</si>
  <si>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</si>
  <si>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</si>
  <si>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</si>
  <si>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</si>
  <si>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</si>
  <si>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</si>
  <si>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</si>
  <si>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</si>
  <si>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</si>
  <si>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</si>
  <si>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</si>
  <si>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</si>
  <si>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</si>
  <si>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</si>
  <si>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</si>
  <si>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</si>
  <si>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</si>
  <si>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</si>
  <si>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</si>
  <si>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</si>
  <si>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</si>
  <si>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8.47</t>
  </si>
  <si>
    <t>▲ 4.49</t>
  </si>
  <si>
    <t>▲ 4.99</t>
  </si>
  <si>
    <t>▲ 3.86</t>
  </si>
  <si>
    <t>水道事業会計</t>
  </si>
  <si>
    <t>一般会計</t>
  </si>
  <si>
    <t>病院事業会計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</si>
  <si>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</si>
  <si>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</si>
  <si>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</si>
  <si>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</si>
  <si>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</si>
  <si>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</si>
  <si>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</si>
  <si>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</si>
  <si>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</si>
  <si>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</si>
  <si>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鴨川市開発公社</t>
  </si>
  <si>
    <t>鴨川マリン開発</t>
  </si>
  <si>
    <t>鴨川観光プラットフォーム</t>
  </si>
  <si>
    <t>-</t>
    <phoneticPr fontId="2"/>
  </si>
  <si>
    <t>安房郡市広域市町村圏事務組合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</si>
  <si>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</si>
  <si>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</si>
  <si>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</si>
  <si>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</si>
  <si>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</si>
  <si>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</si>
  <si>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南房総広域水道企業団（水道用水供給事業会計）</t>
  </si>
  <si>
    <t>-</t>
    <phoneticPr fontId="2"/>
  </si>
  <si>
    <t>-</t>
    <phoneticPr fontId="2"/>
  </si>
  <si>
    <t>-</t>
    <phoneticPr fontId="2"/>
  </si>
  <si>
    <t>-</t>
    <phoneticPr fontId="2"/>
  </si>
  <si>
    <t>地域振興基金</t>
    <rPh sb="0" eb="2">
      <t>チイキ</t>
    </rPh>
    <rPh sb="2" eb="4">
      <t>シンコウ</t>
    </rPh>
    <rPh sb="4" eb="6">
      <t>キキン</t>
    </rPh>
    <phoneticPr fontId="11"/>
  </si>
  <si>
    <t>ふるさぽーと基金</t>
    <rPh sb="6" eb="8">
      <t>キキン</t>
    </rPh>
    <phoneticPr fontId="11"/>
  </si>
  <si>
    <t>教育振興基金</t>
    <rPh sb="0" eb="2">
      <t>キョウイク</t>
    </rPh>
    <rPh sb="2" eb="4">
      <t>シンコウ</t>
    </rPh>
    <rPh sb="4" eb="6">
      <t>キキン</t>
    </rPh>
    <phoneticPr fontId="11"/>
  </si>
  <si>
    <t>三日月基金</t>
    <rPh sb="0" eb="3">
      <t>ミカヅキ</t>
    </rPh>
    <rPh sb="3" eb="5">
      <t>キキン</t>
    </rPh>
    <phoneticPr fontId="11"/>
  </si>
  <si>
    <t>まちづくり支援基金</t>
    <rPh sb="5" eb="7">
      <t>シエン</t>
    </rPh>
    <rPh sb="7" eb="9">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</si>
</sst>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4E7C-4EAF-A05E-A4EB06EEB9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130428</c:v>
                </c:pt>
                <c:pt idx="1">
                  <c:v>72088</c:v>
                </c:pt>
                <c:pt idx="2">
                  <c:v>57198</c:v>
                </c:pt>
                <c:pt idx="3">
                  <c:v>53470</c:v>
                </c:pt>
                <c:pt idx="4">
                  <c:v>50936</c:v>
                </c:pt>
              </c:numCache>
            </c:numRef>
          </c:val>
          <c:smooth val="0"/>
          <c:extLst>
            <c:ext xmlns:c16="http://schemas.microsoft.com/office/drawing/2014/chart" uri="{C3380CC4-5D6E-409C-BE32-E72D297353CC}">
              <c16:uniqueId val="{00000001-4E7C-4EAF-A05E-A4EB06EEB9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4.6900000000000004</c:v>
                </c:pt>
                <c:pt idx="1">
                  <c:v>6.09</c:v>
                </c:pt>
                <c:pt idx="2">
                  <c:v>5.99</c:v>
                </c:pt>
                <c:pt idx="3">
                  <c:v>4.5</c:v>
                </c:pt>
                <c:pt idx="4">
                  <c:v>4.62</c:v>
                </c:pt>
              </c:numCache>
            </c:numRef>
          </c:val>
          <c:extLst>
            <c:ext xmlns:c16="http://schemas.microsoft.com/office/drawing/2014/chart" uri="{C3380CC4-5D6E-409C-BE32-E72D297353CC}">
              <c16:uniqueId val="{00000000-F9A7-4CB7-9066-8177F7BA9F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24.94</c:v>
                </c:pt>
                <c:pt idx="1">
                  <c:v>24.64</c:v>
                </c:pt>
                <c:pt idx="2">
                  <c:v>21.41</c:v>
                </c:pt>
                <c:pt idx="3">
                  <c:v>18.579999999999998</c:v>
                </c:pt>
                <c:pt idx="4">
                  <c:v>14.09</c:v>
                </c:pt>
              </c:numCache>
            </c:numRef>
          </c:val>
          <c:extLst>
            <c:ext xmlns:c16="http://schemas.microsoft.com/office/drawing/2014/chart" uri="{C3380CC4-5D6E-409C-BE32-E72D297353CC}">
              <c16:uniqueId val="{00000001-F9A7-4CB7-9066-8177F7BA9F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-8.4700000000000006</c:v>
                </c:pt>
                <c:pt idx="1">
                  <c:v>1.46</c:v>
                </c:pt>
                <c:pt idx="2">
                  <c:v>-4.49</c:v>
                </c:pt>
                <c:pt idx="3">
                  <c:v>-4.99</c:v>
                </c:pt>
                <c:pt idx="4">
                  <c:v>-3.86</c:v>
                </c:pt>
              </c:numCache>
            </c:numRef>
          </c:val>
          <c:smooth val="0"/>
          <c:extLst>
            <c:ext xmlns:c16="http://schemas.microsoft.com/office/drawing/2014/chart" uri="{C3380CC4-5D6E-409C-BE32-E72D297353CC}">
              <c16:uniqueId val="{00000002-F9A7-4CB7-9066-8177F7BA9F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A1-4703-AFA0-D26E176E5F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A1-4703-AFA0-D26E176E5F8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A1-4703-AFA0-D26E176E5F8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A1-4703-AFA0-D26E176E5F8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4-64A1-4703-AFA0-D26E176E5F8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1.1299999999999999</c:v>
                </c:pt>
                <c:pt idx="2">
                  <c:v>#N/A</c:v>
                </c:pt>
                <c:pt idx="3">
                  <c:v>1.45</c:v>
                </c:pt>
                <c:pt idx="4">
                  <c:v>#N/A</c:v>
                </c:pt>
                <c:pt idx="5">
                  <c:v>1.4</c:v>
                </c:pt>
                <c:pt idx="6">
                  <c:v>#N/A</c:v>
                </c:pt>
                <c:pt idx="7">
                  <c:v>2.79</c:v>
                </c:pt>
                <c:pt idx="8">
                  <c:v>#N/A</c:v>
                </c:pt>
                <c:pt idx="9">
                  <c:v>0.73</c:v>
                </c:pt>
              </c:numCache>
            </c:numRef>
          </c:val>
          <c:extLst>
            <c:ext xmlns:c16="http://schemas.microsoft.com/office/drawing/2014/chart" uri="{C3380CC4-5D6E-409C-BE32-E72D297353CC}">
              <c16:uniqueId val="{00000005-64A1-4703-AFA0-D26E176E5F8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1.07</c:v>
                </c:pt>
                <c:pt idx="4">
                  <c:v>#N/A</c:v>
                </c:pt>
                <c:pt idx="5">
                  <c:v>1.4</c:v>
                </c:pt>
                <c:pt idx="6">
                  <c:v>#N/A</c:v>
                </c:pt>
                <c:pt idx="7">
                  <c:v>1.1100000000000001</c:v>
                </c:pt>
                <c:pt idx="8">
                  <c:v>#N/A</c:v>
                </c:pt>
                <c:pt idx="9">
                  <c:v>1.2</c:v>
                </c:pt>
              </c:numCache>
            </c:numRef>
          </c:val>
          <c:extLst>
            <c:ext xmlns:c16="http://schemas.microsoft.com/office/drawing/2014/chart" uri="{C3380CC4-5D6E-409C-BE32-E72D297353CC}">
              <c16:uniqueId val="{00000006-64A1-4703-AFA0-D26E176E5F8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2.68</c:v>
                </c:pt>
                <c:pt idx="2">
                  <c:v>#N/A</c:v>
                </c:pt>
                <c:pt idx="3">
                  <c:v>2.31</c:v>
                </c:pt>
                <c:pt idx="4">
                  <c:v>#N/A</c:v>
                </c:pt>
                <c:pt idx="5">
                  <c:v>2.4900000000000002</c:v>
                </c:pt>
                <c:pt idx="6">
                  <c:v>#N/A</c:v>
                </c:pt>
                <c:pt idx="7">
                  <c:v>1.92</c:v>
                </c:pt>
                <c:pt idx="8">
                  <c:v>#N/A</c:v>
                </c:pt>
                <c:pt idx="9">
                  <c:v>2.41</c:v>
                </c:pt>
              </c:numCache>
            </c:numRef>
          </c:val>
          <c:extLst>
            <c:ext xmlns:c16="http://schemas.microsoft.com/office/drawing/2014/chart" uri="{C3380CC4-5D6E-409C-BE32-E72D297353CC}">
              <c16:uniqueId val="{00000007-64A1-4703-AFA0-D26E176E5F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4.68</c:v>
                </c:pt>
                <c:pt idx="2">
                  <c:v>#N/A</c:v>
                </c:pt>
                <c:pt idx="3">
                  <c:v>6.08</c:v>
                </c:pt>
                <c:pt idx="4">
                  <c:v>#N/A</c:v>
                </c:pt>
                <c:pt idx="5">
                  <c:v>5.99</c:v>
                </c:pt>
                <c:pt idx="6">
                  <c:v>#N/A</c:v>
                </c:pt>
                <c:pt idx="7">
                  <c:v>4.49</c:v>
                </c:pt>
                <c:pt idx="8">
                  <c:v>#N/A</c:v>
                </c:pt>
                <c:pt idx="9">
                  <c:v>4.62</c:v>
                </c:pt>
              </c:numCache>
            </c:numRef>
          </c:val>
          <c:extLst>
            <c:ext xmlns:c16="http://schemas.microsoft.com/office/drawing/2014/chart" uri="{C3380CC4-5D6E-409C-BE32-E72D297353CC}">
              <c16:uniqueId val="{00000008-64A1-4703-AFA0-D26E176E5F8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7.38</c:v>
                </c:pt>
                <c:pt idx="2">
                  <c:v>#N/A</c:v>
                </c:pt>
                <c:pt idx="3">
                  <c:v>7.32</c:v>
                </c:pt>
                <c:pt idx="4">
                  <c:v>#N/A</c:v>
                </c:pt>
                <c:pt idx="5">
                  <c:v>11.3</c:v>
                </c:pt>
                <c:pt idx="6">
                  <c:v>#N/A</c:v>
                </c:pt>
                <c:pt idx="7">
                  <c:v>14.69</c:v>
                </c:pt>
                <c:pt idx="8">
                  <c:v>#N/A</c:v>
                </c:pt>
                <c:pt idx="9">
                  <c:v>14.4</c:v>
                </c:pt>
              </c:numCache>
            </c:numRef>
          </c:val>
          <c:extLst>
            <c:ext xmlns:c16="http://schemas.microsoft.com/office/drawing/2014/chart" uri="{C3380CC4-5D6E-409C-BE32-E72D297353CC}">
              <c16:uniqueId val="{00000009-64A1-4703-AFA0-D26E176E5F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1460</c:v>
                </c:pt>
                <c:pt idx="5">
                  <c:v>1419</c:v>
                </c:pt>
                <c:pt idx="8">
                  <c:v>1280</c:v>
                </c:pt>
                <c:pt idx="11">
                  <c:v>1255</c:v>
                </c:pt>
                <c:pt idx="14">
                  <c:v>1281</c:v>
                </c:pt>
              </c:numCache>
            </c:numRef>
          </c:val>
          <c:extLst>
            <c:ext xmlns:c16="http://schemas.microsoft.com/office/drawing/2014/chart" uri="{C3380CC4-5D6E-409C-BE32-E72D297353CC}">
              <c16:uniqueId val="{00000000-A325-4852-842D-8FED6D04B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25-4852-842D-8FED6D04B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370</c:v>
                </c:pt>
                <c:pt idx="3">
                  <c:v>364</c:v>
                </c:pt>
                <c:pt idx="6">
                  <c:v>358</c:v>
                </c:pt>
                <c:pt idx="9">
                  <c:v>352</c:v>
                </c:pt>
                <c:pt idx="12">
                  <c:v>345</c:v>
                </c:pt>
              </c:numCache>
            </c:numRef>
          </c:val>
          <c:extLst>
            <c:ext xmlns:c16="http://schemas.microsoft.com/office/drawing/2014/chart" uri="{C3380CC4-5D6E-409C-BE32-E72D297353CC}">
              <c16:uniqueId val="{00000002-A325-4852-842D-8FED6D04B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40</c:v>
                </c:pt>
                <c:pt idx="3">
                  <c:v>64</c:v>
                </c:pt>
                <c:pt idx="6">
                  <c:v>63</c:v>
                </c:pt>
                <c:pt idx="9">
                  <c:v>67</c:v>
                </c:pt>
                <c:pt idx="12">
                  <c:v>70</c:v>
                </c:pt>
              </c:numCache>
            </c:numRef>
          </c:val>
          <c:extLst>
            <c:ext xmlns:c16="http://schemas.microsoft.com/office/drawing/2014/chart" uri="{C3380CC4-5D6E-409C-BE32-E72D297353CC}">
              <c16:uniqueId val="{00000003-A325-4852-842D-8FED6D04B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8</c:v>
                </c:pt>
                <c:pt idx="6">
                  <c:v>72</c:v>
                </c:pt>
                <c:pt idx="9">
                  <c:v>74</c:v>
                </c:pt>
                <c:pt idx="12">
                  <c:v>45</c:v>
                </c:pt>
              </c:numCache>
            </c:numRef>
          </c:val>
          <c:extLst>
            <c:ext xmlns:c16="http://schemas.microsoft.com/office/drawing/2014/chart" uri="{C3380CC4-5D6E-409C-BE32-E72D297353CC}">
              <c16:uniqueId val="{00000004-A325-4852-842D-8FED6D04B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25-4852-842D-8FED6D04B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25-4852-842D-8FED6D04B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1923</c:v>
                </c:pt>
                <c:pt idx="3">
                  <c:v>1877</c:v>
                </c:pt>
                <c:pt idx="6">
                  <c:v>1661</c:v>
                </c:pt>
                <c:pt idx="9">
                  <c:v>1700</c:v>
                </c:pt>
                <c:pt idx="12">
                  <c:v>1840</c:v>
                </c:pt>
              </c:numCache>
            </c:numRef>
          </c:val>
          <c:extLst>
            <c:ext xmlns:c16="http://schemas.microsoft.com/office/drawing/2014/chart" uri="{C3380CC4-5D6E-409C-BE32-E72D297353CC}">
              <c16:uniqueId val="{00000007-A325-4852-842D-8FED6D04BA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883</c:v>
                </c:pt>
                <c:pt idx="2">
                  <c:v>#N/A</c:v>
                </c:pt>
                <c:pt idx="3">
                  <c:v>#N/A</c:v>
                </c:pt>
                <c:pt idx="4">
                  <c:v>894</c:v>
                </c:pt>
                <c:pt idx="5">
                  <c:v>#N/A</c:v>
                </c:pt>
                <c:pt idx="6">
                  <c:v>#N/A</c:v>
                </c:pt>
                <c:pt idx="7">
                  <c:v>874</c:v>
                </c:pt>
                <c:pt idx="8">
                  <c:v>#N/A</c:v>
                </c:pt>
                <c:pt idx="9">
                  <c:v>#N/A</c:v>
                </c:pt>
                <c:pt idx="10">
                  <c:v>938</c:v>
                </c:pt>
                <c:pt idx="11">
                  <c:v>#N/A</c:v>
                </c:pt>
                <c:pt idx="12">
                  <c:v>#N/A</c:v>
                </c:pt>
                <c:pt idx="13">
                  <c:v>1019</c:v>
                </c:pt>
                <c:pt idx="14">
                  <c:v>#N/A</c:v>
                </c:pt>
              </c:numCache>
            </c:numRef>
          </c:val>
          <c:smooth val="0"/>
          <c:extLst>
            <c:ext xmlns:c16="http://schemas.microsoft.com/office/drawing/2014/chart" uri="{C3380CC4-5D6E-409C-BE32-E72D297353CC}">
              <c16:uniqueId val="{00000008-A325-4852-842D-8FED6D04BA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14546</c:v>
                </c:pt>
                <c:pt idx="5">
                  <c:v>14241</c:v>
                </c:pt>
                <c:pt idx="8">
                  <c:v>14067</c:v>
                </c:pt>
                <c:pt idx="11">
                  <c:v>13724</c:v>
                </c:pt>
                <c:pt idx="14">
                  <c:v>13584</c:v>
                </c:pt>
              </c:numCache>
            </c:numRef>
          </c:val>
          <c:extLst>
            <c:ext xmlns:c16="http://schemas.microsoft.com/office/drawing/2014/chart" uri="{C3380CC4-5D6E-409C-BE32-E72D297353CC}">
              <c16:uniqueId val="{00000000-6FA7-40DC-8D51-D3076E339D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104</c:v>
                </c:pt>
                <c:pt idx="5">
                  <c:v>93</c:v>
                </c:pt>
                <c:pt idx="8">
                  <c:v>81</c:v>
                </c:pt>
                <c:pt idx="11">
                  <c:v>68</c:v>
                </c:pt>
                <c:pt idx="14">
                  <c:v>55</c:v>
                </c:pt>
              </c:numCache>
            </c:numRef>
          </c:val>
          <c:extLst>
            <c:ext xmlns:c16="http://schemas.microsoft.com/office/drawing/2014/chart" uri="{C3380CC4-5D6E-409C-BE32-E72D297353CC}">
              <c16:uniqueId val="{00000001-6FA7-40DC-8D51-D3076E339D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3923</c:v>
                </c:pt>
                <c:pt idx="5">
                  <c:v>3891</c:v>
                </c:pt>
                <c:pt idx="8">
                  <c:v>3624</c:v>
                </c:pt>
                <c:pt idx="11">
                  <c:v>3429</c:v>
                </c:pt>
                <c:pt idx="14">
                  <c:v>3067</c:v>
                </c:pt>
              </c:numCache>
            </c:numRef>
          </c:val>
          <c:extLst>
            <c:ext xmlns:c16="http://schemas.microsoft.com/office/drawing/2014/chart" uri="{C3380CC4-5D6E-409C-BE32-E72D297353CC}">
              <c16:uniqueId val="{00000002-6FA7-40DC-8D51-D3076E339D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A7-40DC-8D51-D3076E339D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A7-40DC-8D51-D3076E339D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207</c:v>
                </c:pt>
                <c:pt idx="3">
                  <c:v>162</c:v>
                </c:pt>
                <c:pt idx="6">
                  <c:v>117</c:v>
                </c:pt>
                <c:pt idx="9">
                  <c:v>72</c:v>
                </c:pt>
                <c:pt idx="12">
                  <c:v>30</c:v>
                </c:pt>
              </c:numCache>
            </c:numRef>
          </c:val>
          <c:extLst>
            <c:ext xmlns:c16="http://schemas.microsoft.com/office/drawing/2014/chart" uri="{C3380CC4-5D6E-409C-BE32-E72D297353CC}">
              <c16:uniqueId val="{00000005-6FA7-40DC-8D51-D3076E339D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5252</c:v>
                </c:pt>
                <c:pt idx="3">
                  <c:v>5060</c:v>
                </c:pt>
                <c:pt idx="6">
                  <c:v>4813</c:v>
                </c:pt>
                <c:pt idx="9">
                  <c:v>4677</c:v>
                </c:pt>
                <c:pt idx="12">
                  <c:v>4523</c:v>
                </c:pt>
              </c:numCache>
            </c:numRef>
          </c:val>
          <c:extLst>
            <c:ext xmlns:c16="http://schemas.microsoft.com/office/drawing/2014/chart" uri="{C3380CC4-5D6E-409C-BE32-E72D297353CC}">
              <c16:uniqueId val="{00000006-6FA7-40DC-8D51-D3076E339D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801</c:v>
                </c:pt>
                <c:pt idx="3">
                  <c:v>737</c:v>
                </c:pt>
                <c:pt idx="6">
                  <c:v>810</c:v>
                </c:pt>
                <c:pt idx="9">
                  <c:v>796</c:v>
                </c:pt>
                <c:pt idx="12">
                  <c:v>809</c:v>
                </c:pt>
              </c:numCache>
            </c:numRef>
          </c:val>
          <c:extLst>
            <c:ext xmlns:c16="http://schemas.microsoft.com/office/drawing/2014/chart" uri="{C3380CC4-5D6E-409C-BE32-E72D297353CC}">
              <c16:uniqueId val="{00000007-6FA7-40DC-8D51-D3076E339D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92</c:v>
                </c:pt>
                <c:pt idx="3">
                  <c:v>76</c:v>
                </c:pt>
                <c:pt idx="6">
                  <c:v>91</c:v>
                </c:pt>
                <c:pt idx="9">
                  <c:v>86</c:v>
                </c:pt>
                <c:pt idx="12">
                  <c:v>102</c:v>
                </c:pt>
              </c:numCache>
            </c:numRef>
          </c:val>
          <c:extLst>
            <c:ext xmlns:c16="http://schemas.microsoft.com/office/drawing/2014/chart" uri="{C3380CC4-5D6E-409C-BE32-E72D297353CC}">
              <c16:uniqueId val="{00000008-6FA7-40DC-8D51-D3076E339D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1364</c:v>
                </c:pt>
                <c:pt idx="3">
                  <c:v>1023</c:v>
                </c:pt>
                <c:pt idx="6">
                  <c:v>682</c:v>
                </c:pt>
                <c:pt idx="9">
                  <c:v>345</c:v>
                </c:pt>
                <c:pt idx="12">
                  <c:v>0</c:v>
                </c:pt>
              </c:numCache>
            </c:numRef>
          </c:val>
          <c:extLst>
            <c:ext xmlns:c16="http://schemas.microsoft.com/office/drawing/2014/chart" uri="{C3380CC4-5D6E-409C-BE32-E72D297353CC}">
              <c16:uniqueId val="{00000009-6FA7-40DC-8D51-D3076E339D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20372</c:v>
                </c:pt>
                <c:pt idx="3">
                  <c:v>20194</c:v>
                </c:pt>
                <c:pt idx="6">
                  <c:v>19960</c:v>
                </c:pt>
                <c:pt idx="9">
                  <c:v>19774</c:v>
                </c:pt>
                <c:pt idx="12">
                  <c:v>19321</c:v>
                </c:pt>
              </c:numCache>
            </c:numRef>
          </c:val>
          <c:extLst>
            <c:ext xmlns:c16="http://schemas.microsoft.com/office/drawing/2014/chart" uri="{C3380CC4-5D6E-409C-BE32-E72D297353CC}">
              <c16:uniqueId val="{0000000A-6FA7-40DC-8D51-D3076E339D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9515</c:v>
                </c:pt>
                <c:pt idx="2">
                  <c:v>#N/A</c:v>
                </c:pt>
                <c:pt idx="3">
                  <c:v>#N/A</c:v>
                </c:pt>
                <c:pt idx="4">
                  <c:v>9027</c:v>
                </c:pt>
                <c:pt idx="5">
                  <c:v>#N/A</c:v>
                </c:pt>
                <c:pt idx="6">
                  <c:v>#N/A</c:v>
                </c:pt>
                <c:pt idx="7">
                  <c:v>8701</c:v>
                </c:pt>
                <c:pt idx="8">
                  <c:v>#N/A</c:v>
                </c:pt>
                <c:pt idx="9">
                  <c:v>#N/A</c:v>
                </c:pt>
                <c:pt idx="10">
                  <c:v>8529</c:v>
                </c:pt>
                <c:pt idx="11">
                  <c:v>#N/A</c:v>
                </c:pt>
                <c:pt idx="12">
                  <c:v>#N/A</c:v>
                </c:pt>
                <c:pt idx="13">
                  <c:v>8079</c:v>
                </c:pt>
                <c:pt idx="14">
                  <c:v>#N/A</c:v>
                </c:pt>
              </c:numCache>
            </c:numRef>
          </c:val>
          <c:smooth val="0"/>
          <c:extLst>
            <c:ext xmlns:c16="http://schemas.microsoft.com/office/drawing/2014/chart" uri="{C3380CC4-5D6E-409C-BE32-E72D297353CC}">
              <c16:uniqueId val="{0000000B-6FA7-40DC-8D51-D3076E339D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2045</c:v>
                </c:pt>
                <c:pt idx="1">
                  <c:v>1732</c:v>
                </c:pt>
                <c:pt idx="2">
                  <c:v>1343</c:v>
                </c:pt>
              </c:numCache>
            </c:numRef>
          </c:val>
          <c:extLst>
            <c:ext xmlns:c16="http://schemas.microsoft.com/office/drawing/2014/chart" uri="{C3380CC4-5D6E-409C-BE32-E72D297353CC}">
              <c16:uniqueId val="{00000000-FA58-44BA-BF0F-9E0637FA1C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400</c:v>
                </c:pt>
                <c:pt idx="1">
                  <c:v>300</c:v>
                </c:pt>
                <c:pt idx="2">
                  <c:v>200</c:v>
                </c:pt>
              </c:numCache>
            </c:numRef>
          </c:val>
          <c:extLst>
            <c:ext xmlns:c16="http://schemas.microsoft.com/office/drawing/2014/chart" uri="{C3380CC4-5D6E-409C-BE32-E72D297353CC}">
              <c16:uniqueId val="{00000001-FA58-44BA-BF0F-9E0637FA1C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2131</c:v>
                </c:pt>
                <c:pt idx="1">
                  <c:v>2302</c:v>
                </c:pt>
                <c:pt idx="2">
                  <c:v>2288</c:v>
                </c:pt>
              </c:numCache>
            </c:numRef>
          </c:val>
          <c:extLst>
            <c:ext xmlns:c16="http://schemas.microsoft.com/office/drawing/2014/chart" uri="{C3380CC4-5D6E-409C-BE32-E72D297353CC}">
              <c16:uniqueId val="{00000002-FA58-44BA-BF0F-9E0637FA1C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年度に発行した大規模事業に係る地方債や臨時財政対策債の据置期間終了に伴う元金償還額の増を主な要因とし、実質公債費比率の分子は増となった。</a:t>
          </a:r>
        </a:p>
        <a:p>
          <a:r>
            <a:rPr kumimoji="1" lang="ja-JP" altLang="en-US" sz="1400">
              <a:latin typeface="ＭＳ ゴシック" pitchFamily="49" charset="-128"/>
              <a:ea typeface="ＭＳ ゴシック" pitchFamily="49" charset="-128"/>
            </a:rPr>
            <a:t>　一方で、分母の標準財政規模も普通交付税の増等により増加したものの、実質公債費比率は</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今後も地方債を発行する際に、地方交付税で措置されるものを優先するなど、実質公債費比率の増を招かぬよう努めていく。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満期一括償還の借入れは行っていないため、残高は無い。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年度の将来負担比率算定における分子は、地方債現在高の減や鴨川市開発公社からの太海多目的公益用地買戻しに係る債務負担の減を主な要因として、減少した。</a:t>
          </a:r>
        </a:p>
        <a:p>
          <a:r>
            <a:rPr kumimoji="1" lang="ja-JP" altLang="en-US" sz="1400">
              <a:latin typeface="ＭＳ ゴシック" pitchFamily="49" charset="-128"/>
              <a:ea typeface="ＭＳ ゴシック" pitchFamily="49" charset="-128"/>
            </a:rPr>
            <a:t>　また、分母を構成する標準財政規模は普通交付税の増等により増加したため、将来負担比率は減少し、</a:t>
          </a:r>
          <a:r>
            <a:rPr kumimoji="1" lang="en-US" altLang="ja-JP" sz="1400">
              <a:latin typeface="ＭＳ ゴシック" pitchFamily="49" charset="-128"/>
              <a:ea typeface="ＭＳ ゴシック" pitchFamily="49" charset="-128"/>
            </a:rPr>
            <a:t>97.7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今後も財政調整基金等の適切な確保を図り、地方債を発行する際には地方交付税で措置されるものを優先するなど、将来負担比率の減少に努めていく。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千葉県鴨川市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一般財源不足を補うために財政調整基金や減債基金を取り崩しており、基金全体では減少している。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の確保、歳出削減に取り組み、一定規模の財政調整基金を確保するよう努める。また、特定目的基金については主に寄付金を積み立てており、一部を除き増加を見込むことが難しいため、限られた残高を使途に応じて適切に活用し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①地域振興基金：地域住民の連帯の強化及び地域振興に資すること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②ふるさぽーと基金：市民福祉の向上と地域の活性化に資すること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③教育振興基金：将来を担う子どもたちの教育に係る諸施策を促進し、広く教育の振興とその充実を図ること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④三日月基金：高齢者福祉の増進、子どもたちの教育振興等、広く地域福祉の充実やまちづくりに資すること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⑤まちづくり支援基金：市内の市民活動団体及び自治組織等が自主的かつ主体的に取り組むまちづくりの支援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①基金運用益相当額を取り崩して利用しているため、表示単位未満での増となっている。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②積立額と繰入額がほぼ同額であり、表示単位での増減はない。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③看護師等修学資金の貸付や図書購入に活用したため。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④積立及び取崩しは行っていない。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⑤市民活動に対する補助金の原資として、活用したため。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①基金の運用により積立を行いつつ、使途に応じ活用する。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②ふるさと納税の推進を図り、積立を行いつつ、積極的に活用する。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④使途に合致する事業の原資として、適切に活用する。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⑤使途に合致する事業の原資として、適切に活用する。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義務的経費等の増加により歳出規模が大きくなる一方で、それを補うだけの歳入を確保できていないため。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取崩しを抑えられるよう歳出を削減し、想定外の支出等に備え、標準財政規模の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財源不足を補うべく、市債の償還財源として取崩しを行ったため。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本市では満期一括償還方式での借入れを行っていないため、現在積み上がっている基金は運用をしつつ、市債の償還財源として活用することとしている。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年度決算における財政力指数は</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ポイントの増となった。今後も市税収入の減少、高齢化よる社会保障経費の増を主な要因とした基準財政需要額の増加が見込まれ、指数の低下が予測される。この状況に対応するため、平成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月に策定した「強い鴨川づくりに向けた財政等適正化基本方針」に基づき、市税の徴収強化や基金の債券運用等の拡充等に取り組み、財政基盤の安定化に努めるものとする。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116417</xdr:rowOff>
    </xdr:to>
    <xdr:cxnSp macro="">
      <xdr:nvCxnSpPr>
        <xdr:cNvPr id="69" name="直線コネクタ 68"/>
        <xdr:cNvCxnSpPr/>
      </xdr:nvCxnSpPr>
      <xdr:spPr>
        <a:xfrm flipV="1">
          <a:off x="4114800" y="71257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xdr:cNvCxnSpPr/>
      </xdr:nvCxnSpPr>
      <xdr:spPr>
        <a:xfrm>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年度決算における経常収支比率は</a:t>
          </a:r>
          <a:r>
            <a:rPr kumimoji="1" lang="en-US" altLang="ja-JP" sz="1300">
              <a:latin typeface="ＭＳ Ｐゴシック" panose="020B0600070205080204" pitchFamily="50" charset="-128"/>
              <a:ea typeface="ＭＳ Ｐゴシック" panose="020B0600070205080204" pitchFamily="50" charset="-128"/>
            </a:rPr>
            <a:t>96.2</a:t>
          </a:r>
          <a:r>
            <a:rPr kumimoji="1" lang="ja-JP" altLang="en-US" sz="1300">
              <a:latin typeface="ＭＳ Ｐゴシック" panose="020B0600070205080204" pitchFamily="50" charset="-128"/>
              <a:ea typeface="ＭＳ Ｐゴシック" panose="020B0600070205080204" pitchFamily="50" charset="-128"/>
            </a:rPr>
            <a:t>％となり、前年度決算数値と比べて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％の減となった。この要因として、普通交付税や地方消費税交付金の増等が挙げられる。</a:t>
          </a:r>
        </a:p>
        <a:p>
          <a:r>
            <a:rPr kumimoji="1" lang="ja-JP" altLang="en-US" sz="1300">
              <a:latin typeface="ＭＳ Ｐゴシック" panose="020B0600070205080204" pitchFamily="50" charset="-128"/>
              <a:ea typeface="ＭＳ Ｐゴシック" panose="020B0600070205080204" pitchFamily="50" charset="-128"/>
            </a:rPr>
            <a:t>　本市の経常収支比率は、類似団体、全国平均及び千葉県平均と比較すると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％程度高い数値となっているため、人件費が</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％、公債費が</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％と両比率が高い水準にあることを考慮し、今後も歳出全般にわたる経費の削減等に取り組み、経常経費の縮減を図る一方で、徴収強化などにより市税等経常一般財源の確保に努めるものとする。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33201</xdr:rowOff>
    </xdr:from>
    <xdr:to>
      <xdr:col>23</xdr:col>
      <xdr:colOff>133350</xdr:colOff>
      <xdr:row>61</xdr:row>
      <xdr:rowOff>46990</xdr:rowOff>
    </xdr:to>
    <xdr:cxnSp macro="">
      <xdr:nvCxnSpPr>
        <xdr:cNvPr id="134" name="直線コネクタ 133"/>
        <xdr:cNvCxnSpPr/>
      </xdr:nvCxnSpPr>
      <xdr:spPr>
        <a:xfrm flipV="1">
          <a:off x="4114800" y="104916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61</xdr:row>
      <xdr:rowOff>46990</xdr:rowOff>
    </xdr:to>
    <xdr:cxnSp macro="">
      <xdr:nvCxnSpPr>
        <xdr:cNvPr id="137" name="直線コネクタ 136"/>
        <xdr:cNvCxnSpPr/>
      </xdr:nvCxnSpPr>
      <xdr:spPr>
        <a:xfrm>
          <a:off x="3225800" y="1040547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169273</xdr:rowOff>
    </xdr:from>
    <xdr:to>
      <xdr:col>15</xdr:col>
      <xdr:colOff>82550</xdr:colOff>
      <xdr:row>60</xdr:row>
      <xdr:rowOff>118473</xdr:rowOff>
    </xdr:to>
    <xdr:cxnSp macro="">
      <xdr:nvCxnSpPr>
        <xdr:cNvPr id="140" name="直線コネクタ 139"/>
        <xdr:cNvCxnSpPr/>
      </xdr:nvCxnSpPr>
      <xdr:spPr>
        <a:xfrm>
          <a:off x="2336800" y="102848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165826</xdr:rowOff>
    </xdr:from>
    <xdr:to>
      <xdr:col>11</xdr:col>
      <xdr:colOff>31750</xdr:colOff>
      <xdr:row>59</xdr:row>
      <xdr:rowOff>169273</xdr:rowOff>
    </xdr:to>
    <xdr:cxnSp macro="">
      <xdr:nvCxnSpPr>
        <xdr:cNvPr id="143" name="直線コネクタ 142"/>
        <xdr:cNvCxnSpPr/>
      </xdr:nvCxnSpPr>
      <xdr:spPr>
        <a:xfrm>
          <a:off x="1447800" y="1028137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3" name="楕円 152"/>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4"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5" name="楕円 154"/>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6" name="テキスト ボックス 155"/>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118473</xdr:rowOff>
    </xdr:from>
    <xdr:to>
      <xdr:col>11</xdr:col>
      <xdr:colOff>82550</xdr:colOff>
      <xdr:row>60</xdr:row>
      <xdr:rowOff>48623</xdr:rowOff>
    </xdr:to>
    <xdr:sp macro="" textlink="">
      <xdr:nvSpPr>
        <xdr:cNvPr id="159" name="楕円 158"/>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33400</xdr:rowOff>
    </xdr:from>
    <xdr:ext cx="762000" cy="259045"/>
    <xdr:sp macro="" textlink="">
      <xdr:nvSpPr>
        <xdr:cNvPr id="160" name="テキスト ボックス 159"/>
        <xdr:cNvSpPr txBox="1"/>
      </xdr:nvSpPr>
      <xdr:spPr>
        <a:xfrm>
          <a:off x="1955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61" name="楕円 160"/>
        <xdr:cNvSpPr/>
      </xdr:nvSpPr>
      <xdr:spPr>
        <a:xfrm>
          <a:off x="1397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62" name="テキスト ボックス 161"/>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年度決算における人件費、物件費及び維持補修費の合計額の人口１人当たりの金額は、類似団体の平均値より約</a:t>
          </a:r>
          <a:r>
            <a:rPr kumimoji="1" lang="en-US" altLang="ja-JP" sz="1100">
              <a:latin typeface="ＭＳ Ｐゴシック" panose="020B0600070205080204" pitchFamily="50" charset="-128"/>
              <a:ea typeface="ＭＳ Ｐゴシック" panose="020B0600070205080204" pitchFamily="50" charset="-128"/>
            </a:rPr>
            <a:t>11,000</a:t>
          </a:r>
          <a:r>
            <a:rPr kumimoji="1" lang="ja-JP" altLang="en-US" sz="1100">
              <a:latin typeface="ＭＳ Ｐゴシック" panose="020B0600070205080204" pitchFamily="50" charset="-128"/>
              <a:ea typeface="ＭＳ Ｐゴシック" panose="020B0600070205080204" pitchFamily="50" charset="-128"/>
            </a:rPr>
            <a:t>円低い数値となっているが、全国平均や千葉県平均と比較するとそれぞれ</a:t>
          </a:r>
          <a:r>
            <a:rPr kumimoji="1" lang="en-US" altLang="ja-JP" sz="1100">
              <a:latin typeface="ＭＳ Ｐゴシック" panose="020B0600070205080204" pitchFamily="50" charset="-128"/>
              <a:ea typeface="ＭＳ Ｐゴシック" panose="020B0600070205080204" pitchFamily="50" charset="-128"/>
            </a:rPr>
            <a:t>28,000</a:t>
          </a:r>
          <a:r>
            <a:rPr kumimoji="1" lang="ja-JP" altLang="en-US" sz="1100">
              <a:latin typeface="ＭＳ Ｐゴシック" panose="020B0600070205080204" pitchFamily="50" charset="-128"/>
              <a:ea typeface="ＭＳ Ｐゴシック" panose="020B0600070205080204" pitchFamily="50" charset="-128"/>
            </a:rPr>
            <a:t>円から</a:t>
          </a:r>
          <a:r>
            <a:rPr kumimoji="1" lang="en-US" altLang="ja-JP" sz="1100">
              <a:latin typeface="ＭＳ Ｐゴシック" panose="020B0600070205080204" pitchFamily="50" charset="-128"/>
              <a:ea typeface="ＭＳ Ｐゴシック" panose="020B0600070205080204" pitchFamily="50" charset="-128"/>
            </a:rPr>
            <a:t>41,000</a:t>
          </a:r>
          <a:r>
            <a:rPr kumimoji="1" lang="ja-JP" altLang="en-US" sz="1100">
              <a:latin typeface="ＭＳ Ｐゴシック" panose="020B0600070205080204" pitchFamily="50" charset="-128"/>
              <a:ea typeface="ＭＳ Ｐゴシック" panose="020B0600070205080204" pitchFamily="50" charset="-128"/>
            </a:rPr>
            <a:t>円程度高い数値となっている。</a:t>
          </a:r>
        </a:p>
        <a:p>
          <a:r>
            <a:rPr kumimoji="1" lang="ja-JP" altLang="en-US" sz="1100">
              <a:latin typeface="ＭＳ Ｐゴシック" panose="020B0600070205080204" pitchFamily="50" charset="-128"/>
              <a:ea typeface="ＭＳ Ｐゴシック" panose="020B0600070205080204" pitchFamily="50" charset="-128"/>
            </a:rPr>
            <a:t>　この主な要因は人件費によるものであり、具体的にはごみ焼却施設やし尿処理施設、保育園、幼稚園等の施設運営を直営で行っているため、人口規模に比して職員数が多いことが挙げられる。</a:t>
          </a:r>
        </a:p>
        <a:p>
          <a:r>
            <a:rPr kumimoji="1" lang="ja-JP" altLang="en-US" sz="1100">
              <a:latin typeface="ＭＳ Ｐゴシック" panose="020B0600070205080204" pitchFamily="50" charset="-128"/>
              <a:ea typeface="ＭＳ Ｐゴシック" panose="020B0600070205080204" pitchFamily="50" charset="-128"/>
            </a:rPr>
            <a:t>　今後は、業務の民間委託の拡大や施設の統廃合などで人件費のコスト縮減を図る取組を行っていく必要がある。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129863</xdr:rowOff>
    </xdr:from>
    <xdr:to>
      <xdr:col>23</xdr:col>
      <xdr:colOff>133350</xdr:colOff>
      <xdr:row>83</xdr:row>
      <xdr:rowOff>140655</xdr:rowOff>
    </xdr:to>
    <xdr:cxnSp macro="">
      <xdr:nvCxnSpPr>
        <xdr:cNvPr id="193" name="直線コネクタ 192"/>
        <xdr:cNvCxnSpPr/>
      </xdr:nvCxnSpPr>
      <xdr:spPr>
        <a:xfrm>
          <a:off x="4114800" y="14360213"/>
          <a:ext cx="8382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129863</xdr:rowOff>
    </xdr:from>
    <xdr:to>
      <xdr:col>19</xdr:col>
      <xdr:colOff>133350</xdr:colOff>
      <xdr:row>83</xdr:row>
      <xdr:rowOff>137452</xdr:rowOff>
    </xdr:to>
    <xdr:cxnSp macro="">
      <xdr:nvCxnSpPr>
        <xdr:cNvPr id="196" name="直線コネクタ 195"/>
        <xdr:cNvCxnSpPr/>
      </xdr:nvCxnSpPr>
      <xdr:spPr>
        <a:xfrm flipV="1">
          <a:off x="3225800" y="1436021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124023</xdr:rowOff>
    </xdr:from>
    <xdr:to>
      <xdr:col>15</xdr:col>
      <xdr:colOff>82550</xdr:colOff>
      <xdr:row>83</xdr:row>
      <xdr:rowOff>137452</xdr:rowOff>
    </xdr:to>
    <xdr:cxnSp macro="">
      <xdr:nvCxnSpPr>
        <xdr:cNvPr id="199" name="直線コネクタ 198"/>
        <xdr:cNvCxnSpPr/>
      </xdr:nvCxnSpPr>
      <xdr:spPr>
        <a:xfrm>
          <a:off x="2336800" y="14354373"/>
          <a:ext cx="889000" cy="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118263</xdr:rowOff>
    </xdr:from>
    <xdr:to>
      <xdr:col>11</xdr:col>
      <xdr:colOff>31750</xdr:colOff>
      <xdr:row>83</xdr:row>
      <xdr:rowOff>124023</xdr:rowOff>
    </xdr:to>
    <xdr:cxnSp macro="">
      <xdr:nvCxnSpPr>
        <xdr:cNvPr id="202" name="直線コネクタ 201"/>
        <xdr:cNvCxnSpPr/>
      </xdr:nvCxnSpPr>
      <xdr:spPr>
        <a:xfrm>
          <a:off x="1447800" y="14348613"/>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89855</xdr:rowOff>
    </xdr:from>
    <xdr:to>
      <xdr:col>23</xdr:col>
      <xdr:colOff>184150</xdr:colOff>
      <xdr:row>84</xdr:row>
      <xdr:rowOff>20005</xdr:rowOff>
    </xdr:to>
    <xdr:sp macro="" textlink="">
      <xdr:nvSpPr>
        <xdr:cNvPr id="212" name="楕円 211"/>
        <xdr:cNvSpPr/>
      </xdr:nvSpPr>
      <xdr:spPr>
        <a:xfrm>
          <a:off x="4902200" y="143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106382</xdr:rowOff>
    </xdr:from>
    <xdr:ext cx="762000" cy="259045"/>
    <xdr:sp macro="" textlink="">
      <xdr:nvSpPr>
        <xdr:cNvPr id="213" name="人件費・物件費等の状況該当値テキスト"/>
        <xdr:cNvSpPr txBox="1"/>
      </xdr:nvSpPr>
      <xdr:spPr>
        <a:xfrm>
          <a:off x="5041900" y="141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79063</xdr:rowOff>
    </xdr:from>
    <xdr:to>
      <xdr:col>19</xdr:col>
      <xdr:colOff>184150</xdr:colOff>
      <xdr:row>84</xdr:row>
      <xdr:rowOff>9213</xdr:rowOff>
    </xdr:to>
    <xdr:sp macro="" textlink="">
      <xdr:nvSpPr>
        <xdr:cNvPr id="214" name="楕円 213"/>
        <xdr:cNvSpPr/>
      </xdr:nvSpPr>
      <xdr:spPr>
        <a:xfrm>
          <a:off x="4064000" y="143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19390</xdr:rowOff>
    </xdr:from>
    <xdr:ext cx="736600" cy="259045"/>
    <xdr:sp macro="" textlink="">
      <xdr:nvSpPr>
        <xdr:cNvPr id="215" name="テキスト ボックス 214"/>
        <xdr:cNvSpPr txBox="1"/>
      </xdr:nvSpPr>
      <xdr:spPr>
        <a:xfrm>
          <a:off x="3733800" y="1407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86652</xdr:rowOff>
    </xdr:from>
    <xdr:to>
      <xdr:col>15</xdr:col>
      <xdr:colOff>133350</xdr:colOff>
      <xdr:row>84</xdr:row>
      <xdr:rowOff>16802</xdr:rowOff>
    </xdr:to>
    <xdr:sp macro="" textlink="">
      <xdr:nvSpPr>
        <xdr:cNvPr id="216" name="楕円 215"/>
        <xdr:cNvSpPr/>
      </xdr:nvSpPr>
      <xdr:spPr>
        <a:xfrm>
          <a:off x="3175000" y="1431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26979</xdr:rowOff>
    </xdr:from>
    <xdr:ext cx="762000" cy="259045"/>
    <xdr:sp macro="" textlink="">
      <xdr:nvSpPr>
        <xdr:cNvPr id="217" name="テキスト ボックス 216"/>
        <xdr:cNvSpPr txBox="1"/>
      </xdr:nvSpPr>
      <xdr:spPr>
        <a:xfrm>
          <a:off x="2844800" y="1408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73223</xdr:rowOff>
    </xdr:from>
    <xdr:to>
      <xdr:col>11</xdr:col>
      <xdr:colOff>82550</xdr:colOff>
      <xdr:row>84</xdr:row>
      <xdr:rowOff>3373</xdr:rowOff>
    </xdr:to>
    <xdr:sp macro="" textlink="">
      <xdr:nvSpPr>
        <xdr:cNvPr id="218" name="楕円 217"/>
        <xdr:cNvSpPr/>
      </xdr:nvSpPr>
      <xdr:spPr>
        <a:xfrm>
          <a:off x="2286000" y="143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159600</xdr:rowOff>
    </xdr:from>
    <xdr:ext cx="762000" cy="259045"/>
    <xdr:sp macro="" textlink="">
      <xdr:nvSpPr>
        <xdr:cNvPr id="219" name="テキスト ボックス 218"/>
        <xdr:cNvSpPr txBox="1"/>
      </xdr:nvSpPr>
      <xdr:spPr>
        <a:xfrm>
          <a:off x="1955800" y="1438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67463</xdr:rowOff>
    </xdr:from>
    <xdr:to>
      <xdr:col>7</xdr:col>
      <xdr:colOff>31750</xdr:colOff>
      <xdr:row>83</xdr:row>
      <xdr:rowOff>169063</xdr:rowOff>
    </xdr:to>
    <xdr:sp macro="" textlink="">
      <xdr:nvSpPr>
        <xdr:cNvPr id="220" name="楕円 219"/>
        <xdr:cNvSpPr/>
      </xdr:nvSpPr>
      <xdr:spPr>
        <a:xfrm>
          <a:off x="1397000" y="14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153840</xdr:rowOff>
    </xdr:from>
    <xdr:ext cx="762000" cy="259045"/>
    <xdr:sp macro="" textlink="">
      <xdr:nvSpPr>
        <xdr:cNvPr id="221" name="テキスト ボックス 220"/>
        <xdr:cNvSpPr txBox="1"/>
      </xdr:nvSpPr>
      <xdr:spPr>
        <a:xfrm>
          <a:off x="1066800" y="143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日現在のラスパイレス指数は、</a:t>
          </a:r>
          <a:r>
            <a:rPr kumimoji="1" lang="en-US" altLang="ja-JP" sz="1300">
              <a:latin typeface="ＭＳ Ｐゴシック" panose="020B0600070205080204" pitchFamily="50" charset="-128"/>
              <a:ea typeface="ＭＳ Ｐゴシック" panose="020B0600070205080204" pitchFamily="50" charset="-128"/>
            </a:rPr>
            <a:t>100.5</a:t>
          </a:r>
          <a:r>
            <a:rPr kumimoji="1" lang="ja-JP" altLang="en-US" sz="1300">
              <a:latin typeface="ＭＳ Ｐゴシック" panose="020B0600070205080204" pitchFamily="50" charset="-128"/>
              <a:ea typeface="ＭＳ Ｐゴシック" panose="020B0600070205080204" pitchFamily="50" charset="-128"/>
            </a:rPr>
            <a:t>であり、全国平均を上回る水準となっている。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この主な要因として、経験年数階層の変動及び国家公務員と比較し最高号給が大きい級があることが挙げられる。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92832</xdr:rowOff>
    </xdr:to>
    <xdr:cxnSp macro="">
      <xdr:nvCxnSpPr>
        <xdr:cNvPr id="257" name="直線コネクタ 256"/>
        <xdr:cNvCxnSpPr/>
      </xdr:nvCxnSpPr>
      <xdr:spPr>
        <a:xfrm flipV="1">
          <a:off x="16179800" y="1529442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12398</xdr:rowOff>
    </xdr:from>
    <xdr:to>
      <xdr:col>77</xdr:col>
      <xdr:colOff>44450</xdr:colOff>
      <xdr:row>89</xdr:row>
      <xdr:rowOff>92832</xdr:rowOff>
    </xdr:to>
    <xdr:cxnSp macro="">
      <xdr:nvCxnSpPr>
        <xdr:cNvPr id="260" name="直線コネクタ 259"/>
        <xdr:cNvCxnSpPr/>
      </xdr:nvCxnSpPr>
      <xdr:spPr>
        <a:xfrm>
          <a:off x="15290800" y="1527144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12398</xdr:rowOff>
    </xdr:from>
    <xdr:to>
      <xdr:col>72</xdr:col>
      <xdr:colOff>203200</xdr:colOff>
      <xdr:row>89</xdr:row>
      <xdr:rowOff>35379</xdr:rowOff>
    </xdr:to>
    <xdr:cxnSp macro="">
      <xdr:nvCxnSpPr>
        <xdr:cNvPr id="263" name="直線コネクタ 262"/>
        <xdr:cNvCxnSpPr/>
      </xdr:nvCxnSpPr>
      <xdr:spPr>
        <a:xfrm flipV="1">
          <a:off x="14401800" y="152714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35379</xdr:rowOff>
    </xdr:to>
    <xdr:cxnSp macro="">
      <xdr:nvCxnSpPr>
        <xdr:cNvPr id="266" name="直線コネクタ 265"/>
        <xdr:cNvCxnSpPr/>
      </xdr:nvCxnSpPr>
      <xdr:spPr>
        <a:xfrm>
          <a:off x="13512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7" name="給与水準   （国との比較）該当値テキスト"/>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78" name="楕円 277"/>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79" name="テキスト ボックス 278"/>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0" name="楕円 279"/>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1" name="テキスト ボックス 280"/>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2" name="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本市における人口千人当たりの職員数は</a:t>
          </a:r>
          <a:r>
            <a:rPr kumimoji="1" lang="en-US" altLang="ja-JP" sz="1100">
              <a:latin typeface="ＭＳ Ｐゴシック" panose="020B0600070205080204" pitchFamily="50" charset="-128"/>
              <a:ea typeface="ＭＳ Ｐゴシック" panose="020B0600070205080204" pitchFamily="50" charset="-128"/>
            </a:rPr>
            <a:t>11.94</a:t>
          </a:r>
          <a:r>
            <a:rPr kumimoji="1" lang="ja-JP" altLang="en-US" sz="1100">
              <a:latin typeface="ＭＳ Ｐゴシック" panose="020B0600070205080204" pitchFamily="50" charset="-128"/>
              <a:ea typeface="ＭＳ Ｐゴシック" panose="020B0600070205080204" pitchFamily="50" charset="-128"/>
            </a:rPr>
            <a:t>人であり、類似団体平均と比較すると高い数値となっており、この要因として、地理的条件等により保育園、幼稚園等が多く、清掃センター、衛生センター及び総合運動施設など市の規模に比して直営施設が多く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このため、策定した定員管理適正化計画に基づき、幼稚園・保育園の一元化、ごみ・し尿の収集業務の民間委託導入等を積極的に図りつつ、技能労務職員については、退職者の補充を行わないなどにより、職員削減を進め、適正な定員管理に務めていくことと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156814</xdr:rowOff>
    </xdr:from>
    <xdr:to>
      <xdr:col>81</xdr:col>
      <xdr:colOff>44450</xdr:colOff>
      <xdr:row>63</xdr:row>
      <xdr:rowOff>159113</xdr:rowOff>
    </xdr:to>
    <xdr:cxnSp macro="">
      <xdr:nvCxnSpPr>
        <xdr:cNvPr id="322" name="直線コネクタ 321"/>
        <xdr:cNvCxnSpPr/>
      </xdr:nvCxnSpPr>
      <xdr:spPr>
        <a:xfrm>
          <a:off x="16179800" y="10958164"/>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156814</xdr:rowOff>
    </xdr:from>
    <xdr:to>
      <xdr:col>77</xdr:col>
      <xdr:colOff>44450</xdr:colOff>
      <xdr:row>63</xdr:row>
      <xdr:rowOff>160262</xdr:rowOff>
    </xdr:to>
    <xdr:cxnSp macro="">
      <xdr:nvCxnSpPr>
        <xdr:cNvPr id="325" name="直線コネクタ 324"/>
        <xdr:cNvCxnSpPr/>
      </xdr:nvCxnSpPr>
      <xdr:spPr>
        <a:xfrm flipV="1">
          <a:off x="15290800" y="109581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144175</xdr:rowOff>
    </xdr:from>
    <xdr:to>
      <xdr:col>72</xdr:col>
      <xdr:colOff>203200</xdr:colOff>
      <xdr:row>63</xdr:row>
      <xdr:rowOff>160262</xdr:rowOff>
    </xdr:to>
    <xdr:cxnSp macro="">
      <xdr:nvCxnSpPr>
        <xdr:cNvPr id="328" name="直線コネクタ 327"/>
        <xdr:cNvCxnSpPr/>
      </xdr:nvCxnSpPr>
      <xdr:spPr>
        <a:xfrm>
          <a:off x="14401800" y="109455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128088</xdr:rowOff>
    </xdr:from>
    <xdr:to>
      <xdr:col>68</xdr:col>
      <xdr:colOff>152400</xdr:colOff>
      <xdr:row>63</xdr:row>
      <xdr:rowOff>144175</xdr:rowOff>
    </xdr:to>
    <xdr:cxnSp macro="">
      <xdr:nvCxnSpPr>
        <xdr:cNvPr id="331" name="直線コネクタ 330"/>
        <xdr:cNvCxnSpPr/>
      </xdr:nvCxnSpPr>
      <xdr:spPr>
        <a:xfrm>
          <a:off x="13512800" y="109294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108313</xdr:rowOff>
    </xdr:from>
    <xdr:to>
      <xdr:col>81</xdr:col>
      <xdr:colOff>95250</xdr:colOff>
      <xdr:row>64</xdr:row>
      <xdr:rowOff>38463</xdr:rowOff>
    </xdr:to>
    <xdr:sp macro="" textlink="">
      <xdr:nvSpPr>
        <xdr:cNvPr id="341" name="楕円 340"/>
        <xdr:cNvSpPr/>
      </xdr:nvSpPr>
      <xdr:spPr>
        <a:xfrm>
          <a:off x="16967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80390</xdr:rowOff>
    </xdr:from>
    <xdr:ext cx="762000" cy="259045"/>
    <xdr:sp macro="" textlink="">
      <xdr:nvSpPr>
        <xdr:cNvPr id="342" name="定員管理の状況該当値テキスト"/>
        <xdr:cNvSpPr txBox="1"/>
      </xdr:nvSpPr>
      <xdr:spPr>
        <a:xfrm>
          <a:off x="17106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106014</xdr:rowOff>
    </xdr:from>
    <xdr:to>
      <xdr:col>77</xdr:col>
      <xdr:colOff>95250</xdr:colOff>
      <xdr:row>64</xdr:row>
      <xdr:rowOff>36164</xdr:rowOff>
    </xdr:to>
    <xdr:sp macro="" textlink="">
      <xdr:nvSpPr>
        <xdr:cNvPr id="343" name="楕円 342"/>
        <xdr:cNvSpPr/>
      </xdr:nvSpPr>
      <xdr:spPr>
        <a:xfrm>
          <a:off x="16129000" y="1090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20941</xdr:rowOff>
    </xdr:from>
    <xdr:ext cx="736600" cy="259045"/>
    <xdr:sp macro="" textlink="">
      <xdr:nvSpPr>
        <xdr:cNvPr id="344" name="テキスト ボックス 343"/>
        <xdr:cNvSpPr txBox="1"/>
      </xdr:nvSpPr>
      <xdr:spPr>
        <a:xfrm>
          <a:off x="15798800" y="1099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109462</xdr:rowOff>
    </xdr:from>
    <xdr:to>
      <xdr:col>73</xdr:col>
      <xdr:colOff>44450</xdr:colOff>
      <xdr:row>64</xdr:row>
      <xdr:rowOff>39612</xdr:rowOff>
    </xdr:to>
    <xdr:sp macro="" textlink="">
      <xdr:nvSpPr>
        <xdr:cNvPr id="345" name="楕円 344"/>
        <xdr:cNvSpPr/>
      </xdr:nvSpPr>
      <xdr:spPr>
        <a:xfrm>
          <a:off x="15240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24389</xdr:rowOff>
    </xdr:from>
    <xdr:ext cx="762000" cy="259045"/>
    <xdr:sp macro="" textlink="">
      <xdr:nvSpPr>
        <xdr:cNvPr id="346" name="テキスト ボックス 345"/>
        <xdr:cNvSpPr txBox="1"/>
      </xdr:nvSpPr>
      <xdr:spPr>
        <a:xfrm>
          <a:off x="14909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93375</xdr:rowOff>
    </xdr:from>
    <xdr:to>
      <xdr:col>68</xdr:col>
      <xdr:colOff>203200</xdr:colOff>
      <xdr:row>64</xdr:row>
      <xdr:rowOff>23525</xdr:rowOff>
    </xdr:to>
    <xdr:sp macro="" textlink="">
      <xdr:nvSpPr>
        <xdr:cNvPr id="347" name="楕円 346"/>
        <xdr:cNvSpPr/>
      </xdr:nvSpPr>
      <xdr:spPr>
        <a:xfrm>
          <a:off x="143510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8302</xdr:rowOff>
    </xdr:from>
    <xdr:ext cx="762000" cy="259045"/>
    <xdr:sp macro="" textlink="">
      <xdr:nvSpPr>
        <xdr:cNvPr id="348" name="テキスト ボックス 347"/>
        <xdr:cNvSpPr txBox="1"/>
      </xdr:nvSpPr>
      <xdr:spPr>
        <a:xfrm>
          <a:off x="14020800" y="109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77288</xdr:rowOff>
    </xdr:from>
    <xdr:to>
      <xdr:col>64</xdr:col>
      <xdr:colOff>152400</xdr:colOff>
      <xdr:row>64</xdr:row>
      <xdr:rowOff>7438</xdr:rowOff>
    </xdr:to>
    <xdr:sp macro="" textlink="">
      <xdr:nvSpPr>
        <xdr:cNvPr id="349" name="楕円 348"/>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163665</xdr:rowOff>
    </xdr:from>
    <xdr:ext cx="762000" cy="259045"/>
    <xdr:sp macro="" textlink="">
      <xdr:nvSpPr>
        <xdr:cNvPr id="350" name="テキスト ボックス 349"/>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年度決算における実質公債費比率は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％であり、標準財政規模が増となったものの、大規模事業に係る地方債の償還金が据置期間終了に伴い増となったこと等により、増加した。</a:t>
          </a:r>
        </a:p>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本市の実質公債費比率は、類似団体平均、全国平均及び千葉県平均のいずれよりも高く、類似団体平均比では約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％、全国平均及び千葉県平均との比較では約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％程度の差が開いていることから、今後も改善に向けた取組が必要である。このため、大規模事業は適切な取捨選択を行い、地方債発行の抑制に努め、安定した財政運営に努めていく。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66252</xdr:rowOff>
    </xdr:to>
    <xdr:cxnSp macro="">
      <xdr:nvCxnSpPr>
        <xdr:cNvPr id="384" name="直線コネクタ 383"/>
        <xdr:cNvCxnSpPr/>
      </xdr:nvCxnSpPr>
      <xdr:spPr>
        <a:xfrm>
          <a:off x="16179800" y="63978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48154</xdr:rowOff>
    </xdr:from>
    <xdr:to>
      <xdr:col>77</xdr:col>
      <xdr:colOff>44450</xdr:colOff>
      <xdr:row>37</xdr:row>
      <xdr:rowOff>54187</xdr:rowOff>
    </xdr:to>
    <xdr:cxnSp macro="">
      <xdr:nvCxnSpPr>
        <xdr:cNvPr id="387" name="直線コネクタ 386"/>
        <xdr:cNvCxnSpPr/>
      </xdr:nvCxnSpPr>
      <xdr:spPr>
        <a:xfrm>
          <a:off x="15290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48154</xdr:rowOff>
    </xdr:from>
    <xdr:to>
      <xdr:col>72</xdr:col>
      <xdr:colOff>203200</xdr:colOff>
      <xdr:row>37</xdr:row>
      <xdr:rowOff>48154</xdr:rowOff>
    </xdr:to>
    <xdr:cxnSp macro="">
      <xdr:nvCxnSpPr>
        <xdr:cNvPr id="390" name="直線コネクタ 389"/>
        <xdr:cNvCxnSpPr/>
      </xdr:nvCxnSpPr>
      <xdr:spPr>
        <a:xfrm>
          <a:off x="14401800" y="6391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48154</xdr:rowOff>
    </xdr:from>
    <xdr:to>
      <xdr:col>68</xdr:col>
      <xdr:colOff>152400</xdr:colOff>
      <xdr:row>37</xdr:row>
      <xdr:rowOff>54187</xdr:rowOff>
    </xdr:to>
    <xdr:cxnSp macro="">
      <xdr:nvCxnSpPr>
        <xdr:cNvPr id="393" name="直線コネクタ 392"/>
        <xdr:cNvCxnSpPr/>
      </xdr:nvCxnSpPr>
      <xdr:spPr>
        <a:xfrm flipV="1">
          <a:off x="13512800" y="63918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15452</xdr:rowOff>
    </xdr:from>
    <xdr:to>
      <xdr:col>81</xdr:col>
      <xdr:colOff>95250</xdr:colOff>
      <xdr:row>37</xdr:row>
      <xdr:rowOff>117052</xdr:rowOff>
    </xdr:to>
    <xdr:sp macro="" textlink="">
      <xdr:nvSpPr>
        <xdr:cNvPr id="403" name="楕円 402"/>
        <xdr:cNvSpPr/>
      </xdr:nvSpPr>
      <xdr:spPr>
        <a:xfrm>
          <a:off x="169672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158979</xdr:rowOff>
    </xdr:from>
    <xdr:ext cx="762000" cy="259045"/>
    <xdr:sp macro="" textlink="">
      <xdr:nvSpPr>
        <xdr:cNvPr id="404" name="公債費負担の状況該当値テキスト"/>
        <xdr:cNvSpPr txBox="1"/>
      </xdr:nvSpPr>
      <xdr:spPr>
        <a:xfrm>
          <a:off x="17106900" y="633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5" name="楕円 404"/>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6" name="テキスト ボックス 405"/>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168804</xdr:rowOff>
    </xdr:from>
    <xdr:to>
      <xdr:col>73</xdr:col>
      <xdr:colOff>44450</xdr:colOff>
      <xdr:row>37</xdr:row>
      <xdr:rowOff>98954</xdr:rowOff>
    </xdr:to>
    <xdr:sp macro="" textlink="">
      <xdr:nvSpPr>
        <xdr:cNvPr id="407" name="楕円 406"/>
        <xdr:cNvSpPr/>
      </xdr:nvSpPr>
      <xdr:spPr>
        <a:xfrm>
          <a:off x="15240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83731</xdr:rowOff>
    </xdr:from>
    <xdr:ext cx="762000" cy="259045"/>
    <xdr:sp macro="" textlink="">
      <xdr:nvSpPr>
        <xdr:cNvPr id="408" name="テキスト ボックス 407"/>
        <xdr:cNvSpPr txBox="1"/>
      </xdr:nvSpPr>
      <xdr:spPr>
        <a:xfrm>
          <a:off x="14909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168804</xdr:rowOff>
    </xdr:from>
    <xdr:to>
      <xdr:col>68</xdr:col>
      <xdr:colOff>203200</xdr:colOff>
      <xdr:row>37</xdr:row>
      <xdr:rowOff>98954</xdr:rowOff>
    </xdr:to>
    <xdr:sp macro="" textlink="">
      <xdr:nvSpPr>
        <xdr:cNvPr id="409" name="楕円 408"/>
        <xdr:cNvSpPr/>
      </xdr:nvSpPr>
      <xdr:spPr>
        <a:xfrm>
          <a:off x="14351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109131</xdr:rowOff>
    </xdr:from>
    <xdr:ext cx="762000" cy="259045"/>
    <xdr:sp macro="" textlink="">
      <xdr:nvSpPr>
        <xdr:cNvPr id="410" name="テキスト ボックス 409"/>
        <xdr:cNvSpPr txBox="1"/>
      </xdr:nvSpPr>
      <xdr:spPr>
        <a:xfrm>
          <a:off x="14020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1" name="楕円 410"/>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12" name="テキスト ボックス 411"/>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年度決算における将来負担比率は</a:t>
          </a:r>
          <a:r>
            <a:rPr kumimoji="1" lang="en-US" altLang="ja-JP" sz="1100">
              <a:latin typeface="ＭＳ Ｐゴシック" panose="020B0600070205080204" pitchFamily="50" charset="-128"/>
              <a:ea typeface="ＭＳ Ｐゴシック" panose="020B0600070205080204" pitchFamily="50" charset="-128"/>
            </a:rPr>
            <a:t>97.7</a:t>
          </a:r>
          <a:r>
            <a:rPr kumimoji="1" lang="ja-JP" altLang="en-US" sz="1100">
              <a:latin typeface="ＭＳ Ｐゴシック" panose="020B0600070205080204" pitchFamily="50" charset="-128"/>
              <a:ea typeface="ＭＳ Ｐゴシック" panose="020B0600070205080204" pitchFamily="50" charset="-128"/>
            </a:rPr>
            <a:t>％であり、前年度決算数値に比して</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％の減となった。この要因として、鴨川市開発公社からの太海多目的公益用地買戻しに係る債務負担の減や普通交付税の増を主な理由とし、標準財政規模が増加したことが挙げられる。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本市の将来負担比率は、類似団体平均や全国平均、千葉県平均のいずれと比しても高い水準にあるが、これは過去に実施してきた施設整備等の事業財源に地方債を積極的に活用してきたことが主な要因となっているものである。今後も、行財政改革を進めるとともに、財政調整基金等の適切な確保を図り、財政基盤の安定化を図っ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78250</xdr:rowOff>
    </xdr:from>
    <xdr:to>
      <xdr:col>81</xdr:col>
      <xdr:colOff>44450</xdr:colOff>
      <xdr:row>15</xdr:row>
      <xdr:rowOff>104793</xdr:rowOff>
    </xdr:to>
    <xdr:cxnSp macro="">
      <xdr:nvCxnSpPr>
        <xdr:cNvPr id="448" name="直線コネクタ 447"/>
        <xdr:cNvCxnSpPr/>
      </xdr:nvCxnSpPr>
      <xdr:spPr>
        <a:xfrm flipV="1">
          <a:off x="16179800" y="265000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103414</xdr:rowOff>
    </xdr:from>
    <xdr:to>
      <xdr:col>77</xdr:col>
      <xdr:colOff>44450</xdr:colOff>
      <xdr:row>15</xdr:row>
      <xdr:rowOff>104793</xdr:rowOff>
    </xdr:to>
    <xdr:cxnSp macro="">
      <xdr:nvCxnSpPr>
        <xdr:cNvPr id="451" name="直線コネクタ 450"/>
        <xdr:cNvCxnSpPr/>
      </xdr:nvCxnSpPr>
      <xdr:spPr>
        <a:xfrm>
          <a:off x="15290800" y="2675164"/>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103414</xdr:rowOff>
    </xdr:from>
    <xdr:to>
      <xdr:col>72</xdr:col>
      <xdr:colOff>203200</xdr:colOff>
      <xdr:row>15</xdr:row>
      <xdr:rowOff>106862</xdr:rowOff>
    </xdr:to>
    <xdr:cxnSp macro="">
      <xdr:nvCxnSpPr>
        <xdr:cNvPr id="454" name="直線コネクタ 453"/>
        <xdr:cNvCxnSpPr/>
      </xdr:nvCxnSpPr>
      <xdr:spPr>
        <a:xfrm flipV="1">
          <a:off x="14401800" y="267516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106862</xdr:rowOff>
    </xdr:from>
    <xdr:to>
      <xdr:col>68</xdr:col>
      <xdr:colOff>152400</xdr:colOff>
      <xdr:row>15</xdr:row>
      <xdr:rowOff>133749</xdr:rowOff>
    </xdr:to>
    <xdr:cxnSp macro="">
      <xdr:nvCxnSpPr>
        <xdr:cNvPr id="457" name="直線コネクタ 456"/>
        <xdr:cNvCxnSpPr/>
      </xdr:nvCxnSpPr>
      <xdr:spPr>
        <a:xfrm flipV="1">
          <a:off x="13512800" y="2678612"/>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27450</xdr:rowOff>
    </xdr:from>
    <xdr:to>
      <xdr:col>81</xdr:col>
      <xdr:colOff>95250</xdr:colOff>
      <xdr:row>15</xdr:row>
      <xdr:rowOff>129050</xdr:rowOff>
    </xdr:to>
    <xdr:sp macro="" textlink="">
      <xdr:nvSpPr>
        <xdr:cNvPr id="467" name="楕円 466"/>
        <xdr:cNvSpPr/>
      </xdr:nvSpPr>
      <xdr:spPr>
        <a:xfrm>
          <a:off x="16967200" y="2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170977</xdr:rowOff>
    </xdr:from>
    <xdr:ext cx="762000" cy="259045"/>
    <xdr:sp macro="" textlink="">
      <xdr:nvSpPr>
        <xdr:cNvPr id="468" name="将来負担の状況該当値テキスト"/>
        <xdr:cNvSpPr txBox="1"/>
      </xdr:nvSpPr>
      <xdr:spPr>
        <a:xfrm>
          <a:off x="17106900" y="25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53993</xdr:rowOff>
    </xdr:from>
    <xdr:to>
      <xdr:col>77</xdr:col>
      <xdr:colOff>95250</xdr:colOff>
      <xdr:row>15</xdr:row>
      <xdr:rowOff>155593</xdr:rowOff>
    </xdr:to>
    <xdr:sp macro="" textlink="">
      <xdr:nvSpPr>
        <xdr:cNvPr id="469" name="楕円 468"/>
        <xdr:cNvSpPr/>
      </xdr:nvSpPr>
      <xdr:spPr>
        <a:xfrm>
          <a:off x="16129000" y="26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140370</xdr:rowOff>
    </xdr:from>
    <xdr:ext cx="736600" cy="259045"/>
    <xdr:sp macro="" textlink="">
      <xdr:nvSpPr>
        <xdr:cNvPr id="470" name="テキスト ボックス 469"/>
        <xdr:cNvSpPr txBox="1"/>
      </xdr:nvSpPr>
      <xdr:spPr>
        <a:xfrm>
          <a:off x="15798800" y="271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52614</xdr:rowOff>
    </xdr:from>
    <xdr:to>
      <xdr:col>73</xdr:col>
      <xdr:colOff>44450</xdr:colOff>
      <xdr:row>15</xdr:row>
      <xdr:rowOff>154214</xdr:rowOff>
    </xdr:to>
    <xdr:sp macro="" textlink="">
      <xdr:nvSpPr>
        <xdr:cNvPr id="471" name="楕円 470"/>
        <xdr:cNvSpPr/>
      </xdr:nvSpPr>
      <xdr:spPr>
        <a:xfrm>
          <a:off x="15240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138991</xdr:rowOff>
    </xdr:from>
    <xdr:ext cx="762000" cy="259045"/>
    <xdr:sp macro="" textlink="">
      <xdr:nvSpPr>
        <xdr:cNvPr id="472" name="テキスト ボックス 471"/>
        <xdr:cNvSpPr txBox="1"/>
      </xdr:nvSpPr>
      <xdr:spPr>
        <a:xfrm>
          <a:off x="14909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56062</xdr:rowOff>
    </xdr:from>
    <xdr:to>
      <xdr:col>68</xdr:col>
      <xdr:colOff>203200</xdr:colOff>
      <xdr:row>15</xdr:row>
      <xdr:rowOff>157662</xdr:rowOff>
    </xdr:to>
    <xdr:sp macro="" textlink="">
      <xdr:nvSpPr>
        <xdr:cNvPr id="473" name="楕円 472"/>
        <xdr:cNvSpPr/>
      </xdr:nvSpPr>
      <xdr:spPr>
        <a:xfrm>
          <a:off x="14351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142439</xdr:rowOff>
    </xdr:from>
    <xdr:ext cx="762000" cy="259045"/>
    <xdr:sp macro="" textlink="">
      <xdr:nvSpPr>
        <xdr:cNvPr id="474" name="テキスト ボックス 473"/>
        <xdr:cNvSpPr txBox="1"/>
      </xdr:nvSpPr>
      <xdr:spPr>
        <a:xfrm>
          <a:off x="14020800" y="271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82949</xdr:rowOff>
    </xdr:from>
    <xdr:to>
      <xdr:col>64</xdr:col>
      <xdr:colOff>152400</xdr:colOff>
      <xdr:row>16</xdr:row>
      <xdr:rowOff>13099</xdr:rowOff>
    </xdr:to>
    <xdr:sp macro="" textlink="">
      <xdr:nvSpPr>
        <xdr:cNvPr id="475" name="楕円 474"/>
        <xdr:cNvSpPr/>
      </xdr:nvSpPr>
      <xdr:spPr>
        <a:xfrm>
          <a:off x="13462000" y="26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169326</xdr:rowOff>
    </xdr:from>
    <xdr:ext cx="762000" cy="259045"/>
    <xdr:sp macro="" textlink="">
      <xdr:nvSpPr>
        <xdr:cNvPr id="476" name="テキスト ボックス 475"/>
        <xdr:cNvSpPr txBox="1"/>
      </xdr:nvSpPr>
      <xdr:spPr>
        <a:xfrm>
          <a:off x="13131800" y="27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本市の人件費は、市の人口規模に比して幼保関係施設数が多いこと、また、ごみ焼却施設、し尿処理施設、総合運動施設などを市直営方式で運営していることから、類似団体等に比べ多い状況となっている。</a:t>
          </a:r>
        </a:p>
        <a:p>
          <a:r>
            <a:rPr kumimoji="1" lang="ja-JP" altLang="en-US" sz="1300">
              <a:latin typeface="ＭＳ Ｐゴシック" panose="020B0600070205080204" pitchFamily="50" charset="-128"/>
              <a:ea typeface="ＭＳ Ｐゴシック" panose="020B0600070205080204" pitchFamily="50" charset="-128"/>
            </a:rPr>
            <a:t>　人件費の削減には、施設の統廃合の実施、業務の民間委託、民営化の推進が必要となるため、これらの取組を進め、費用の抑制に努める。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101854</xdr:rowOff>
    </xdr:from>
    <xdr:to>
      <xdr:col>24</xdr:col>
      <xdr:colOff>25400</xdr:colOff>
      <xdr:row>39</xdr:row>
      <xdr:rowOff>138430</xdr:rowOff>
    </xdr:to>
    <xdr:cxnSp macro="">
      <xdr:nvCxnSpPr>
        <xdr:cNvPr id="64" name="直線コネクタ 63"/>
        <xdr:cNvCxnSpPr/>
      </xdr:nvCxnSpPr>
      <xdr:spPr>
        <a:xfrm flipV="1">
          <a:off x="3987800" y="6788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101854</xdr:rowOff>
    </xdr:from>
    <xdr:to>
      <xdr:col>19</xdr:col>
      <xdr:colOff>187325</xdr:colOff>
      <xdr:row>39</xdr:row>
      <xdr:rowOff>138430</xdr:rowOff>
    </xdr:to>
    <xdr:cxnSp macro="">
      <xdr:nvCxnSpPr>
        <xdr:cNvPr id="67" name="直線コネクタ 66"/>
        <xdr:cNvCxnSpPr/>
      </xdr:nvCxnSpPr>
      <xdr:spPr>
        <a:xfrm>
          <a:off x="3098800" y="67884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101854</xdr:rowOff>
    </xdr:to>
    <xdr:cxnSp macro="">
      <xdr:nvCxnSpPr>
        <xdr:cNvPr id="70" name="直線コネクタ 69"/>
        <xdr:cNvCxnSpPr/>
      </xdr:nvCxnSpPr>
      <xdr:spPr>
        <a:xfrm>
          <a:off x="2209800" y="67564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39</xdr:row>
      <xdr:rowOff>97282</xdr:rowOff>
    </xdr:to>
    <xdr:cxnSp macro="">
      <xdr:nvCxnSpPr>
        <xdr:cNvPr id="73" name="直線コネクタ 72"/>
        <xdr:cNvCxnSpPr/>
      </xdr:nvCxnSpPr>
      <xdr:spPr>
        <a:xfrm flipV="1">
          <a:off x="1320800" y="67564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51054</xdr:rowOff>
    </xdr:from>
    <xdr:to>
      <xdr:col>24</xdr:col>
      <xdr:colOff>76200</xdr:colOff>
      <xdr:row>39</xdr:row>
      <xdr:rowOff>152654</xdr:rowOff>
    </xdr:to>
    <xdr:sp macro="" textlink="">
      <xdr:nvSpPr>
        <xdr:cNvPr id="83" name="楕円 82"/>
        <xdr:cNvSpPr/>
      </xdr:nvSpPr>
      <xdr:spPr>
        <a:xfrm>
          <a:off x="4775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131081</xdr:rowOff>
    </xdr:from>
    <xdr:ext cx="762000" cy="259045"/>
    <xdr:sp macro="" textlink="">
      <xdr:nvSpPr>
        <xdr:cNvPr id="84" name="人件費該当値テキスト"/>
        <xdr:cNvSpPr txBox="1"/>
      </xdr:nvSpPr>
      <xdr:spPr>
        <a:xfrm>
          <a:off x="4914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5" name="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51054</xdr:rowOff>
    </xdr:from>
    <xdr:to>
      <xdr:col>15</xdr:col>
      <xdr:colOff>149225</xdr:colOff>
      <xdr:row>39</xdr:row>
      <xdr:rowOff>152654</xdr:rowOff>
    </xdr:to>
    <xdr:sp macro="" textlink="">
      <xdr:nvSpPr>
        <xdr:cNvPr id="87" name="楕円 86"/>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88" name="テキスト ボックス 87"/>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89" name="楕円 88"/>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0" name="テキスト ボックス 89"/>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46482</xdr:rowOff>
    </xdr:from>
    <xdr:to>
      <xdr:col>6</xdr:col>
      <xdr:colOff>171450</xdr:colOff>
      <xdr:row>39</xdr:row>
      <xdr:rowOff>148082</xdr:rowOff>
    </xdr:to>
    <xdr:sp macro="" textlink="">
      <xdr:nvSpPr>
        <xdr:cNvPr id="91" name="楕円 90"/>
        <xdr:cNvSpPr/>
      </xdr:nvSpPr>
      <xdr:spPr>
        <a:xfrm>
          <a:off x="1270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132859</xdr:rowOff>
    </xdr:from>
    <xdr:ext cx="762000" cy="259045"/>
    <xdr:sp macro="" textlink="">
      <xdr:nvSpPr>
        <xdr:cNvPr id="92" name="テキスト ボックス 91"/>
        <xdr:cNvSpPr txBox="1"/>
      </xdr:nvSpPr>
      <xdr:spPr>
        <a:xfrm>
          <a:off x="939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物件費の経常収支比率については、類似団体平均や全国平均、千葉県平均を下回っている状況である。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年度数値については前年度比で減少しており、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か年の推移では横ばいであるが、業務の民間委託の推進により、今後は人件費からの移行で増加が見込まれる。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107950</xdr:rowOff>
    </xdr:to>
    <xdr:cxnSp macro="">
      <xdr:nvCxnSpPr>
        <xdr:cNvPr id="127" name="直線コネクタ 126"/>
        <xdr:cNvCxnSpPr/>
      </xdr:nvCxnSpPr>
      <xdr:spPr>
        <a:xfrm flipV="1">
          <a:off x="15671800" y="264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107950</xdr:rowOff>
    </xdr:to>
    <xdr:cxnSp macro="">
      <xdr:nvCxnSpPr>
        <xdr:cNvPr id="130" name="直線コネクタ 129"/>
        <xdr:cNvCxnSpPr/>
      </xdr:nvCxnSpPr>
      <xdr:spPr>
        <a:xfrm>
          <a:off x="14782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64407</xdr:rowOff>
    </xdr:to>
    <xdr:cxnSp macro="">
      <xdr:nvCxnSpPr>
        <xdr:cNvPr id="133" name="直線コネクタ 132"/>
        <xdr:cNvCxnSpPr/>
      </xdr:nvCxnSpPr>
      <xdr:spPr>
        <a:xfrm>
          <a:off x="13893800" y="2592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42636</xdr:rowOff>
    </xdr:to>
    <xdr:cxnSp macro="">
      <xdr:nvCxnSpPr>
        <xdr:cNvPr id="136" name="直線コネクタ 135"/>
        <xdr:cNvCxnSpPr/>
      </xdr:nvCxnSpPr>
      <xdr:spPr>
        <a:xfrm flipV="1">
          <a:off x="13004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6" name="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0" name="楕円 149"/>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1" name="テキスト ボックス 150"/>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2" name="楕円 151"/>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3" name="テキスト ボックス 152"/>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4" name="楕円 153"/>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5" name="テキスト ボックス 154"/>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類似団体平均、全国平均、千葉県平均いずれと比較しても下回っている状況であるものの、国全体の社会保障経費の増大に伴い、老人福祉や児童福祉に係る扶助費等が年々増加しており、上昇が見込まれる。</a:t>
          </a:r>
        </a:p>
        <a:p>
          <a:r>
            <a:rPr kumimoji="1" lang="ja-JP" altLang="en-US" sz="1300">
              <a:latin typeface="ＭＳ Ｐゴシック" panose="020B0600070205080204" pitchFamily="50" charset="-128"/>
              <a:ea typeface="ＭＳ Ｐゴシック" panose="020B0600070205080204" pitchFamily="50" charset="-128"/>
            </a:rPr>
            <a:t>　今後も適正な給付に努める。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56243</xdr:rowOff>
    </xdr:to>
    <xdr:cxnSp macro="">
      <xdr:nvCxnSpPr>
        <xdr:cNvPr id="190" name="直線コネクタ 189"/>
        <xdr:cNvCxnSpPr/>
      </xdr:nvCxnSpPr>
      <xdr:spPr>
        <a:xfrm flipV="1">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56243</xdr:rowOff>
    </xdr:to>
    <xdr:cxnSp macro="">
      <xdr:nvCxnSpPr>
        <xdr:cNvPr id="193" name="直線コネクタ 192"/>
        <xdr:cNvCxnSpPr/>
      </xdr:nvCxnSpPr>
      <xdr:spPr>
        <a:xfrm>
          <a:off x="3098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56</xdr:row>
      <xdr:rowOff>23585</xdr:rowOff>
    </xdr:to>
    <xdr:cxnSp macro="">
      <xdr:nvCxnSpPr>
        <xdr:cNvPr id="196" name="直線コネクタ 195"/>
        <xdr:cNvCxnSpPr/>
      </xdr:nvCxnSpPr>
      <xdr:spPr>
        <a:xfrm>
          <a:off x="2209800" y="94179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199" name="直線コネクタ 198"/>
        <xdr:cNvCxnSpPr/>
      </xdr:nvCxnSpPr>
      <xdr:spPr>
        <a:xfrm flipV="1">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9" name="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11" name="楕円 210"/>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212" name="テキスト ボックス 211"/>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3" name="楕円 212"/>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4" name="テキスト ボックス 213"/>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5" name="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7" name="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その他の経常収支比率については、類似団体平均を下回っており、全国平均や千葉県平均を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％程度上回っている状況である。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ポイント下回っており、主な原因は上水道の公債費に係る出資金の減となっている。</a:t>
          </a:r>
        </a:p>
        <a:p>
          <a:r>
            <a:rPr kumimoji="1" lang="ja-JP" altLang="en-US" sz="1300">
              <a:latin typeface="ＭＳ Ｐゴシック" panose="020B0600070205080204" pitchFamily="50" charset="-128"/>
              <a:ea typeface="ＭＳ Ｐゴシック" panose="020B0600070205080204" pitchFamily="50" charset="-128"/>
            </a:rPr>
            <a:t>　今後は施設老朽化による維持補修費の増等が見込まれる。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25763</xdr:rowOff>
    </xdr:from>
    <xdr:to>
      <xdr:col>82</xdr:col>
      <xdr:colOff>107950</xdr:colOff>
      <xdr:row>56</xdr:row>
      <xdr:rowOff>51888</xdr:rowOff>
    </xdr:to>
    <xdr:cxnSp macro="">
      <xdr:nvCxnSpPr>
        <xdr:cNvPr id="253" name="直線コネクタ 252"/>
        <xdr:cNvCxnSpPr/>
      </xdr:nvCxnSpPr>
      <xdr:spPr>
        <a:xfrm flipV="1">
          <a:off x="15671800" y="96269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25763</xdr:rowOff>
    </xdr:from>
    <xdr:to>
      <xdr:col>78</xdr:col>
      <xdr:colOff>69850</xdr:colOff>
      <xdr:row>56</xdr:row>
      <xdr:rowOff>51888</xdr:rowOff>
    </xdr:to>
    <xdr:cxnSp macro="">
      <xdr:nvCxnSpPr>
        <xdr:cNvPr id="256" name="直線コネクタ 255"/>
        <xdr:cNvCxnSpPr/>
      </xdr:nvCxnSpPr>
      <xdr:spPr>
        <a:xfrm>
          <a:off x="14782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25763</xdr:rowOff>
    </xdr:to>
    <xdr:cxnSp macro="">
      <xdr:nvCxnSpPr>
        <xdr:cNvPr id="259" name="直線コネクタ 258"/>
        <xdr:cNvCxnSpPr/>
      </xdr:nvCxnSpPr>
      <xdr:spPr>
        <a:xfrm>
          <a:off x="13893800" y="9568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60053</xdr:rowOff>
    </xdr:from>
    <xdr:to>
      <xdr:col>69</xdr:col>
      <xdr:colOff>92075</xdr:colOff>
      <xdr:row>55</xdr:row>
      <xdr:rowOff>138430</xdr:rowOff>
    </xdr:to>
    <xdr:cxnSp macro="">
      <xdr:nvCxnSpPr>
        <xdr:cNvPr id="262" name="直線コネクタ 261"/>
        <xdr:cNvCxnSpPr/>
      </xdr:nvCxnSpPr>
      <xdr:spPr>
        <a:xfrm>
          <a:off x="13004800" y="948980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146413</xdr:rowOff>
    </xdr:from>
    <xdr:to>
      <xdr:col>82</xdr:col>
      <xdr:colOff>158750</xdr:colOff>
      <xdr:row>56</xdr:row>
      <xdr:rowOff>76563</xdr:rowOff>
    </xdr:to>
    <xdr:sp macro="" textlink="">
      <xdr:nvSpPr>
        <xdr:cNvPr id="272" name="楕円 271"/>
        <xdr:cNvSpPr/>
      </xdr:nvSpPr>
      <xdr:spPr>
        <a:xfrm>
          <a:off x="164592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162940</xdr:rowOff>
    </xdr:from>
    <xdr:ext cx="762000" cy="259045"/>
    <xdr:sp macro="" textlink="">
      <xdr:nvSpPr>
        <xdr:cNvPr id="273" name="その他該当値テキスト"/>
        <xdr:cNvSpPr txBox="1"/>
      </xdr:nvSpPr>
      <xdr:spPr>
        <a:xfrm>
          <a:off x="16598900" y="942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4" name="楕円 273"/>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5" name="テキスト ボックス 274"/>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146413</xdr:rowOff>
    </xdr:from>
    <xdr:to>
      <xdr:col>74</xdr:col>
      <xdr:colOff>31750</xdr:colOff>
      <xdr:row>56</xdr:row>
      <xdr:rowOff>76563</xdr:rowOff>
    </xdr:to>
    <xdr:sp macro="" textlink="">
      <xdr:nvSpPr>
        <xdr:cNvPr id="276" name="楕円 275"/>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86740</xdr:rowOff>
    </xdr:from>
    <xdr:ext cx="762000" cy="259045"/>
    <xdr:sp macro="" textlink="">
      <xdr:nvSpPr>
        <xdr:cNvPr id="277" name="テキスト ボックス 276"/>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8" name="楕円 27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9" name="テキスト ボックス 278"/>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9253</xdr:rowOff>
    </xdr:from>
    <xdr:to>
      <xdr:col>65</xdr:col>
      <xdr:colOff>53975</xdr:colOff>
      <xdr:row>55</xdr:row>
      <xdr:rowOff>110853</xdr:rowOff>
    </xdr:to>
    <xdr:sp macro="" textlink="">
      <xdr:nvSpPr>
        <xdr:cNvPr id="280" name="楕円 279"/>
        <xdr:cNvSpPr/>
      </xdr:nvSpPr>
      <xdr:spPr>
        <a:xfrm>
          <a:off x="12954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121030</xdr:rowOff>
    </xdr:from>
    <xdr:ext cx="762000" cy="259045"/>
    <xdr:sp macro="" textlink="">
      <xdr:nvSpPr>
        <xdr:cNvPr id="281" name="テキスト ボックス 280"/>
        <xdr:cNvSpPr txBox="1"/>
      </xdr:nvSpPr>
      <xdr:spPr>
        <a:xfrm>
          <a:off x="12623800" y="920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補助費等の経常収支比率については、類似団体平均や全国平均との比較では同程度であるが、千葉県平均よりは高い数値となっている。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そのため、補助金等の公益性や必要性などを再評価し、定期的な見直しを通じて、適正かつ効果的な運用を図ることが必要となる。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53848</xdr:rowOff>
    </xdr:to>
    <xdr:cxnSp macro="">
      <xdr:nvCxnSpPr>
        <xdr:cNvPr id="311" name="直線コネクタ 310"/>
        <xdr:cNvCxnSpPr/>
      </xdr:nvCxnSpPr>
      <xdr:spPr>
        <a:xfrm>
          <a:off x="15671800" y="6216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14" name="直線コネクタ 313"/>
        <xdr:cNvCxnSpPr/>
      </xdr:nvCxnSpPr>
      <xdr:spPr>
        <a:xfrm>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30988</xdr:rowOff>
    </xdr:to>
    <xdr:cxnSp macro="">
      <xdr:nvCxnSpPr>
        <xdr:cNvPr id="317" name="直線コネクタ 316"/>
        <xdr:cNvCxnSpPr/>
      </xdr:nvCxnSpPr>
      <xdr:spPr>
        <a:xfrm>
          <a:off x="13893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156718</xdr:rowOff>
    </xdr:to>
    <xdr:cxnSp macro="">
      <xdr:nvCxnSpPr>
        <xdr:cNvPr id="320" name="直線コネクタ 319"/>
        <xdr:cNvCxnSpPr/>
      </xdr:nvCxnSpPr>
      <xdr:spPr>
        <a:xfrm>
          <a:off x="13004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30" name="楕円 329"/>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31"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4" name="楕円 333"/>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5" name="テキスト ボックス 334"/>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6" name="楕円 335"/>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7" name="テキスト ボックス 336"/>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8" name="楕円 337"/>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9" name="テキスト ボックス 338"/>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本市の経常収支比率における公債費の比率は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前後の高い水準で推移している。この要因として、大規模企業による法人税収入が見込めないなど、自主財源に乏しいために、過年度に実施してきた義務教育施設等に係る大規模事業の財源として地方債を積極的に活用してきたことが挙げられる。</a:t>
          </a:r>
        </a:p>
        <a:p>
          <a:r>
            <a:rPr kumimoji="1" lang="ja-JP" altLang="en-US" sz="1200">
              <a:latin typeface="ＭＳ Ｐゴシック" panose="020B0600070205080204" pitchFamily="50" charset="-128"/>
              <a:ea typeface="ＭＳ Ｐゴシック" panose="020B0600070205080204" pitchFamily="50" charset="-128"/>
            </a:rPr>
            <a:t>　今後は、行財政改革指針に基づく各種施策による徹底した歳出削減を図る一方で、市税徴収の強化や未利用財産の処分等に取り組み、一般財源の捻出に努めていかなければならない。</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10795</xdr:rowOff>
    </xdr:to>
    <xdr:cxnSp macro="">
      <xdr:nvCxnSpPr>
        <xdr:cNvPr id="371" name="直線コネクタ 370"/>
        <xdr:cNvCxnSpPr/>
      </xdr:nvCxnSpPr>
      <xdr:spPr>
        <a:xfrm>
          <a:off x="3987800" y="128485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147955</xdr:rowOff>
    </xdr:from>
    <xdr:to>
      <xdr:col>19</xdr:col>
      <xdr:colOff>187325</xdr:colOff>
      <xdr:row>74</xdr:row>
      <xdr:rowOff>161290</xdr:rowOff>
    </xdr:to>
    <xdr:cxnSp macro="">
      <xdr:nvCxnSpPr>
        <xdr:cNvPr id="374" name="直線コネクタ 373"/>
        <xdr:cNvCxnSpPr/>
      </xdr:nvCxnSpPr>
      <xdr:spPr>
        <a:xfrm>
          <a:off x="3098800" y="128352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147955</xdr:rowOff>
    </xdr:from>
    <xdr:to>
      <xdr:col>15</xdr:col>
      <xdr:colOff>98425</xdr:colOff>
      <xdr:row>75</xdr:row>
      <xdr:rowOff>3175</xdr:rowOff>
    </xdr:to>
    <xdr:cxnSp macro="">
      <xdr:nvCxnSpPr>
        <xdr:cNvPr id="377" name="直線コネクタ 376"/>
        <xdr:cNvCxnSpPr/>
      </xdr:nvCxnSpPr>
      <xdr:spPr>
        <a:xfrm flipV="1">
          <a:off x="2209800" y="12835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16510</xdr:rowOff>
    </xdr:to>
    <xdr:cxnSp macro="">
      <xdr:nvCxnSpPr>
        <xdr:cNvPr id="380" name="直線コネクタ 379"/>
        <xdr:cNvCxnSpPr/>
      </xdr:nvCxnSpPr>
      <xdr:spPr>
        <a:xfrm flipV="1">
          <a:off x="1320800" y="12861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131445</xdr:rowOff>
    </xdr:from>
    <xdr:to>
      <xdr:col>24</xdr:col>
      <xdr:colOff>76200</xdr:colOff>
      <xdr:row>75</xdr:row>
      <xdr:rowOff>61595</xdr:rowOff>
    </xdr:to>
    <xdr:sp macro="" textlink="">
      <xdr:nvSpPr>
        <xdr:cNvPr id="390" name="楕円 389"/>
        <xdr:cNvSpPr/>
      </xdr:nvSpPr>
      <xdr:spPr>
        <a:xfrm>
          <a:off x="47752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147972</xdr:rowOff>
    </xdr:from>
    <xdr:ext cx="762000" cy="259045"/>
    <xdr:sp macro="" textlink="">
      <xdr:nvSpPr>
        <xdr:cNvPr id="391" name="公債費該当値テキスト"/>
        <xdr:cNvSpPr txBox="1"/>
      </xdr:nvSpPr>
      <xdr:spPr>
        <a:xfrm>
          <a:off x="49149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2" name="楕円 391"/>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3" name="テキスト ボックス 392"/>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97155</xdr:rowOff>
    </xdr:from>
    <xdr:to>
      <xdr:col>15</xdr:col>
      <xdr:colOff>149225</xdr:colOff>
      <xdr:row>75</xdr:row>
      <xdr:rowOff>27305</xdr:rowOff>
    </xdr:to>
    <xdr:sp macro="" textlink="">
      <xdr:nvSpPr>
        <xdr:cNvPr id="394" name="楕円 393"/>
        <xdr:cNvSpPr/>
      </xdr:nvSpPr>
      <xdr:spPr>
        <a:xfrm>
          <a:off x="3048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37482</xdr:rowOff>
    </xdr:from>
    <xdr:ext cx="762000" cy="259045"/>
    <xdr:sp macro="" textlink="">
      <xdr:nvSpPr>
        <xdr:cNvPr id="395" name="テキスト ボックス 394"/>
        <xdr:cNvSpPr txBox="1"/>
      </xdr:nvSpPr>
      <xdr:spPr>
        <a:xfrm>
          <a:off x="2717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123825</xdr:rowOff>
    </xdr:from>
    <xdr:to>
      <xdr:col>11</xdr:col>
      <xdr:colOff>60325</xdr:colOff>
      <xdr:row>75</xdr:row>
      <xdr:rowOff>53975</xdr:rowOff>
    </xdr:to>
    <xdr:sp macro="" textlink="">
      <xdr:nvSpPr>
        <xdr:cNvPr id="396" name="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98" name="楕円 397"/>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99" name="テキスト ボックス 398"/>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公債費以外の経常収支比率については、類似団体平均と全国平均より高く、千葉県平均を下回っている状況である。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前年度比では減となっているものの、これは普通交付税等の一般財源増加によるものなので、歳出削減や市税等自主財源の確保に努め、財政の長期安定化を図る必要がある。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79</xdr:row>
      <xdr:rowOff>62230</xdr:rowOff>
    </xdr:to>
    <xdr:cxnSp macro="">
      <xdr:nvCxnSpPr>
        <xdr:cNvPr id="432" name="直線コネクタ 431"/>
        <xdr:cNvCxnSpPr/>
      </xdr:nvCxnSpPr>
      <xdr:spPr>
        <a:xfrm flipV="1">
          <a:off x="15671800" y="13549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62230</xdr:rowOff>
    </xdr:to>
    <xdr:cxnSp macro="">
      <xdr:nvCxnSpPr>
        <xdr:cNvPr id="435" name="直線コネクタ 434"/>
        <xdr:cNvCxnSpPr/>
      </xdr:nvCxnSpPr>
      <xdr:spPr>
        <a:xfrm>
          <a:off x="14782800" y="135229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149861</xdr:rowOff>
    </xdr:to>
    <xdr:cxnSp macro="">
      <xdr:nvCxnSpPr>
        <xdr:cNvPr id="438" name="直線コネクタ 437"/>
        <xdr:cNvCxnSpPr/>
      </xdr:nvCxnSpPr>
      <xdr:spPr>
        <a:xfrm>
          <a:off x="13893800" y="13336270"/>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77</xdr:row>
      <xdr:rowOff>134620</xdr:rowOff>
    </xdr:to>
    <xdr:cxnSp macro="">
      <xdr:nvCxnSpPr>
        <xdr:cNvPr id="441" name="直線コネクタ 440"/>
        <xdr:cNvCxnSpPr/>
      </xdr:nvCxnSpPr>
      <xdr:spPr>
        <a:xfrm>
          <a:off x="13004800" y="13305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125730</xdr:rowOff>
    </xdr:from>
    <xdr:to>
      <xdr:col>82</xdr:col>
      <xdr:colOff>158750</xdr:colOff>
      <xdr:row>79</xdr:row>
      <xdr:rowOff>55880</xdr:rowOff>
    </xdr:to>
    <xdr:sp macro="" textlink="">
      <xdr:nvSpPr>
        <xdr:cNvPr id="451" name="楕円 450"/>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97807</xdr:rowOff>
    </xdr:from>
    <xdr:ext cx="762000" cy="259045"/>
    <xdr:sp macro="" textlink="">
      <xdr:nvSpPr>
        <xdr:cNvPr id="452"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11430</xdr:rowOff>
    </xdr:from>
    <xdr:to>
      <xdr:col>78</xdr:col>
      <xdr:colOff>120650</xdr:colOff>
      <xdr:row>79</xdr:row>
      <xdr:rowOff>113030</xdr:rowOff>
    </xdr:to>
    <xdr:sp macro="" textlink="">
      <xdr:nvSpPr>
        <xdr:cNvPr id="453" name="楕円 452"/>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97807</xdr:rowOff>
    </xdr:from>
    <xdr:ext cx="736600" cy="259045"/>
    <xdr:sp macro="" textlink="">
      <xdr:nvSpPr>
        <xdr:cNvPr id="454" name="テキスト ボックス 453"/>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5" name="楕円 454"/>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6" name="テキスト ボックス 455"/>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57" name="楕円 45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170197</xdr:rowOff>
    </xdr:from>
    <xdr:ext cx="762000" cy="259045"/>
    <xdr:sp macro="" textlink="">
      <xdr:nvSpPr>
        <xdr:cNvPr id="458" name="テキスト ボックス 457"/>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9" name="楕円 458"/>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60" name="テキスト ボックス 459"/>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141656</xdr:rowOff>
    </xdr:from>
    <xdr:to>
      <xdr:col>29</xdr:col>
      <xdr:colOff>127000</xdr:colOff>
      <xdr:row>15</xdr:row>
      <xdr:rowOff>145212</xdr:rowOff>
    </xdr:to>
    <xdr:cxnSp macro="">
      <xdr:nvCxnSpPr>
        <xdr:cNvPr id="50" name="直線コネクタ 49"/>
        <xdr:cNvCxnSpPr/>
      </xdr:nvCxnSpPr>
      <xdr:spPr bwMode="auto">
        <a:xfrm flipV="1">
          <a:off x="5003800" y="2761031"/>
          <a:ext cx="6477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145212</xdr:rowOff>
    </xdr:from>
    <xdr:to>
      <xdr:col>26</xdr:col>
      <xdr:colOff>50800</xdr:colOff>
      <xdr:row>15</xdr:row>
      <xdr:rowOff>159296</xdr:rowOff>
    </xdr:to>
    <xdr:cxnSp macro="">
      <xdr:nvCxnSpPr>
        <xdr:cNvPr id="53" name="直線コネクタ 52"/>
        <xdr:cNvCxnSpPr/>
      </xdr:nvCxnSpPr>
      <xdr:spPr bwMode="auto">
        <a:xfrm flipV="1">
          <a:off x="4305300" y="2764587"/>
          <a:ext cx="698500" cy="14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159296</xdr:rowOff>
    </xdr:from>
    <xdr:to>
      <xdr:col>22</xdr:col>
      <xdr:colOff>114300</xdr:colOff>
      <xdr:row>16</xdr:row>
      <xdr:rowOff>16421</xdr:rowOff>
    </xdr:to>
    <xdr:cxnSp macro="">
      <xdr:nvCxnSpPr>
        <xdr:cNvPr id="56" name="直線コネクタ 55"/>
        <xdr:cNvCxnSpPr/>
      </xdr:nvCxnSpPr>
      <xdr:spPr bwMode="auto">
        <a:xfrm flipV="1">
          <a:off x="3606800" y="277867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11862</xdr:rowOff>
    </xdr:from>
    <xdr:to>
      <xdr:col>18</xdr:col>
      <xdr:colOff>177800</xdr:colOff>
      <xdr:row>16</xdr:row>
      <xdr:rowOff>16421</xdr:rowOff>
    </xdr:to>
    <xdr:cxnSp macro="">
      <xdr:nvCxnSpPr>
        <xdr:cNvPr id="59" name="直線コネクタ 58"/>
        <xdr:cNvCxnSpPr/>
      </xdr:nvCxnSpPr>
      <xdr:spPr bwMode="auto">
        <a:xfrm>
          <a:off x="2908300" y="2802687"/>
          <a:ext cx="698500" cy="4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90856</xdr:rowOff>
    </xdr:from>
    <xdr:to>
      <xdr:col>29</xdr:col>
      <xdr:colOff>177800</xdr:colOff>
      <xdr:row>16</xdr:row>
      <xdr:rowOff>21006</xdr:rowOff>
    </xdr:to>
    <xdr:sp macro="" textlink="">
      <xdr:nvSpPr>
        <xdr:cNvPr id="69" name="楕円 68"/>
        <xdr:cNvSpPr/>
      </xdr:nvSpPr>
      <xdr:spPr bwMode="auto">
        <a:xfrm>
          <a:off x="5600700" y="271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107383</xdr:rowOff>
    </xdr:from>
    <xdr:ext cx="762000" cy="259045"/>
    <xdr:sp macro="" textlink="">
      <xdr:nvSpPr>
        <xdr:cNvPr id="70" name="人口1人当たり決算額の推移該当値テキスト130"/>
        <xdr:cNvSpPr txBox="1"/>
      </xdr:nvSpPr>
      <xdr:spPr>
        <a:xfrm>
          <a:off x="5740400" y="255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94412</xdr:rowOff>
    </xdr:from>
    <xdr:to>
      <xdr:col>26</xdr:col>
      <xdr:colOff>101600</xdr:colOff>
      <xdr:row>16</xdr:row>
      <xdr:rowOff>24562</xdr:rowOff>
    </xdr:to>
    <xdr:sp macro="" textlink="">
      <xdr:nvSpPr>
        <xdr:cNvPr id="71" name="楕円 70"/>
        <xdr:cNvSpPr/>
      </xdr:nvSpPr>
      <xdr:spPr bwMode="auto">
        <a:xfrm>
          <a:off x="4953000" y="271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34739</xdr:rowOff>
    </xdr:from>
    <xdr:ext cx="736600" cy="259045"/>
    <xdr:sp macro="" textlink="">
      <xdr:nvSpPr>
        <xdr:cNvPr id="72" name="テキスト ボックス 71"/>
        <xdr:cNvSpPr txBox="1"/>
      </xdr:nvSpPr>
      <xdr:spPr>
        <a:xfrm>
          <a:off x="4622800" y="24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108496</xdr:rowOff>
    </xdr:from>
    <xdr:to>
      <xdr:col>22</xdr:col>
      <xdr:colOff>165100</xdr:colOff>
      <xdr:row>16</xdr:row>
      <xdr:rowOff>38646</xdr:rowOff>
    </xdr:to>
    <xdr:sp macro="" textlink="">
      <xdr:nvSpPr>
        <xdr:cNvPr id="73" name="楕円 72"/>
        <xdr:cNvSpPr/>
      </xdr:nvSpPr>
      <xdr:spPr bwMode="auto">
        <a:xfrm>
          <a:off x="4254500" y="272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48823</xdr:rowOff>
    </xdr:from>
    <xdr:ext cx="762000" cy="259045"/>
    <xdr:sp macro="" textlink="">
      <xdr:nvSpPr>
        <xdr:cNvPr id="74" name="テキスト ボックス 73"/>
        <xdr:cNvSpPr txBox="1"/>
      </xdr:nvSpPr>
      <xdr:spPr>
        <a:xfrm>
          <a:off x="3924300" y="249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137071</xdr:rowOff>
    </xdr:from>
    <xdr:to>
      <xdr:col>19</xdr:col>
      <xdr:colOff>38100</xdr:colOff>
      <xdr:row>16</xdr:row>
      <xdr:rowOff>67221</xdr:rowOff>
    </xdr:to>
    <xdr:sp macro="" textlink="">
      <xdr:nvSpPr>
        <xdr:cNvPr id="75" name="楕円 74"/>
        <xdr:cNvSpPr/>
      </xdr:nvSpPr>
      <xdr:spPr bwMode="auto">
        <a:xfrm>
          <a:off x="3556000" y="27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77398</xdr:rowOff>
    </xdr:from>
    <xdr:ext cx="762000" cy="259045"/>
    <xdr:sp macro="" textlink="">
      <xdr:nvSpPr>
        <xdr:cNvPr id="76" name="テキスト ボックス 75"/>
        <xdr:cNvSpPr txBox="1"/>
      </xdr:nvSpPr>
      <xdr:spPr>
        <a:xfrm>
          <a:off x="3225800" y="252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132512</xdr:rowOff>
    </xdr:from>
    <xdr:to>
      <xdr:col>15</xdr:col>
      <xdr:colOff>101600</xdr:colOff>
      <xdr:row>16</xdr:row>
      <xdr:rowOff>62662</xdr:rowOff>
    </xdr:to>
    <xdr:sp macro="" textlink="">
      <xdr:nvSpPr>
        <xdr:cNvPr id="77" name="楕円 76"/>
        <xdr:cNvSpPr/>
      </xdr:nvSpPr>
      <xdr:spPr bwMode="auto">
        <a:xfrm>
          <a:off x="2857500" y="2751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72839</xdr:rowOff>
    </xdr:from>
    <xdr:ext cx="762000" cy="259045"/>
    <xdr:sp macro="" textlink="">
      <xdr:nvSpPr>
        <xdr:cNvPr id="78" name="テキスト ボックス 77"/>
        <xdr:cNvSpPr txBox="1"/>
      </xdr:nvSpPr>
      <xdr:spPr>
        <a:xfrm>
          <a:off x="2527300" y="25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314418</xdr:rowOff>
    </xdr:from>
    <xdr:to>
      <xdr:col>29</xdr:col>
      <xdr:colOff>127000</xdr:colOff>
      <xdr:row>37</xdr:row>
      <xdr:rowOff>325344</xdr:rowOff>
    </xdr:to>
    <xdr:cxnSp macro="">
      <xdr:nvCxnSpPr>
        <xdr:cNvPr id="112" name="直線コネクタ 111"/>
        <xdr:cNvCxnSpPr/>
      </xdr:nvCxnSpPr>
      <xdr:spPr bwMode="auto">
        <a:xfrm flipV="1">
          <a:off x="5003800" y="7439118"/>
          <a:ext cx="647700" cy="1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299195</xdr:rowOff>
    </xdr:from>
    <xdr:ext cx="762000" cy="259045"/>
    <xdr:sp macro="" textlink="">
      <xdr:nvSpPr>
        <xdr:cNvPr id="113" name="人口1人当たり決算額の推移平均値テキスト445"/>
        <xdr:cNvSpPr txBox="1"/>
      </xdr:nvSpPr>
      <xdr:spPr>
        <a:xfrm>
          <a:off x="5740400" y="7423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325344</xdr:rowOff>
    </xdr:from>
    <xdr:to>
      <xdr:col>26</xdr:col>
      <xdr:colOff>50800</xdr:colOff>
      <xdr:row>37</xdr:row>
      <xdr:rowOff>333803</xdr:rowOff>
    </xdr:to>
    <xdr:cxnSp macro="">
      <xdr:nvCxnSpPr>
        <xdr:cNvPr id="115" name="直線コネクタ 114"/>
        <xdr:cNvCxnSpPr/>
      </xdr:nvCxnSpPr>
      <xdr:spPr bwMode="auto">
        <a:xfrm flipV="1">
          <a:off x="4305300" y="7450044"/>
          <a:ext cx="698500" cy="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332908</xdr:rowOff>
    </xdr:from>
    <xdr:to>
      <xdr:col>22</xdr:col>
      <xdr:colOff>114300</xdr:colOff>
      <xdr:row>37</xdr:row>
      <xdr:rowOff>333803</xdr:rowOff>
    </xdr:to>
    <xdr:cxnSp macro="">
      <xdr:nvCxnSpPr>
        <xdr:cNvPr id="118" name="直線コネクタ 117"/>
        <xdr:cNvCxnSpPr/>
      </xdr:nvCxnSpPr>
      <xdr:spPr bwMode="auto">
        <a:xfrm>
          <a:off x="3606800" y="7457608"/>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332908</xdr:rowOff>
    </xdr:from>
    <xdr:to>
      <xdr:col>18</xdr:col>
      <xdr:colOff>177800</xdr:colOff>
      <xdr:row>37</xdr:row>
      <xdr:rowOff>335209</xdr:rowOff>
    </xdr:to>
    <xdr:cxnSp macro="">
      <xdr:nvCxnSpPr>
        <xdr:cNvPr id="121" name="直線コネクタ 120"/>
        <xdr:cNvCxnSpPr/>
      </xdr:nvCxnSpPr>
      <xdr:spPr bwMode="auto">
        <a:xfrm flipV="1">
          <a:off x="2908300" y="7457608"/>
          <a:ext cx="698500" cy="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263618</xdr:rowOff>
    </xdr:from>
    <xdr:to>
      <xdr:col>29</xdr:col>
      <xdr:colOff>177800</xdr:colOff>
      <xdr:row>38</xdr:row>
      <xdr:rowOff>22318</xdr:rowOff>
    </xdr:to>
    <xdr:sp macro="" textlink="">
      <xdr:nvSpPr>
        <xdr:cNvPr id="131" name="楕円 130"/>
        <xdr:cNvSpPr/>
      </xdr:nvSpPr>
      <xdr:spPr bwMode="auto">
        <a:xfrm>
          <a:off x="5600700" y="738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108695</xdr:rowOff>
    </xdr:from>
    <xdr:ext cx="762000" cy="259045"/>
    <xdr:sp macro="" textlink="">
      <xdr:nvSpPr>
        <xdr:cNvPr id="132" name="人口1人当たり決算額の推移該当値テキスト445"/>
        <xdr:cNvSpPr txBox="1"/>
      </xdr:nvSpPr>
      <xdr:spPr>
        <a:xfrm>
          <a:off x="5740400" y="723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274544</xdr:rowOff>
    </xdr:from>
    <xdr:to>
      <xdr:col>26</xdr:col>
      <xdr:colOff>101600</xdr:colOff>
      <xdr:row>38</xdr:row>
      <xdr:rowOff>33244</xdr:rowOff>
    </xdr:to>
    <xdr:sp macro="" textlink="">
      <xdr:nvSpPr>
        <xdr:cNvPr id="133" name="楕円 132"/>
        <xdr:cNvSpPr/>
      </xdr:nvSpPr>
      <xdr:spPr bwMode="auto">
        <a:xfrm>
          <a:off x="4953000" y="739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43421</xdr:rowOff>
    </xdr:from>
    <xdr:ext cx="736600" cy="259045"/>
    <xdr:sp macro="" textlink="">
      <xdr:nvSpPr>
        <xdr:cNvPr id="134" name="テキスト ボックス 133"/>
        <xdr:cNvSpPr txBox="1"/>
      </xdr:nvSpPr>
      <xdr:spPr>
        <a:xfrm>
          <a:off x="4622800" y="716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283003</xdr:rowOff>
    </xdr:from>
    <xdr:to>
      <xdr:col>22</xdr:col>
      <xdr:colOff>165100</xdr:colOff>
      <xdr:row>38</xdr:row>
      <xdr:rowOff>41703</xdr:rowOff>
    </xdr:to>
    <xdr:sp macro="" textlink="">
      <xdr:nvSpPr>
        <xdr:cNvPr id="135" name="楕円 134"/>
        <xdr:cNvSpPr/>
      </xdr:nvSpPr>
      <xdr:spPr bwMode="auto">
        <a:xfrm>
          <a:off x="4254500" y="740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26480</xdr:rowOff>
    </xdr:from>
    <xdr:ext cx="762000" cy="259045"/>
    <xdr:sp macro="" textlink="">
      <xdr:nvSpPr>
        <xdr:cNvPr id="136" name="テキスト ボックス 135"/>
        <xdr:cNvSpPr txBox="1"/>
      </xdr:nvSpPr>
      <xdr:spPr>
        <a:xfrm>
          <a:off x="3924300" y="74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282108</xdr:rowOff>
    </xdr:from>
    <xdr:to>
      <xdr:col>19</xdr:col>
      <xdr:colOff>38100</xdr:colOff>
      <xdr:row>38</xdr:row>
      <xdr:rowOff>40808</xdr:rowOff>
    </xdr:to>
    <xdr:sp macro="" textlink="">
      <xdr:nvSpPr>
        <xdr:cNvPr id="137" name="楕円 136"/>
        <xdr:cNvSpPr/>
      </xdr:nvSpPr>
      <xdr:spPr bwMode="auto">
        <a:xfrm>
          <a:off x="3556000" y="740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25585</xdr:rowOff>
    </xdr:from>
    <xdr:ext cx="762000" cy="259045"/>
    <xdr:sp macro="" textlink="">
      <xdr:nvSpPr>
        <xdr:cNvPr id="138" name="テキスト ボックス 137"/>
        <xdr:cNvSpPr txBox="1"/>
      </xdr:nvSpPr>
      <xdr:spPr>
        <a:xfrm>
          <a:off x="3225800" y="74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284409</xdr:rowOff>
    </xdr:from>
    <xdr:to>
      <xdr:col>15</xdr:col>
      <xdr:colOff>101600</xdr:colOff>
      <xdr:row>38</xdr:row>
      <xdr:rowOff>43109</xdr:rowOff>
    </xdr:to>
    <xdr:sp macro="" textlink="">
      <xdr:nvSpPr>
        <xdr:cNvPr id="139" name="楕円 138"/>
        <xdr:cNvSpPr/>
      </xdr:nvSpPr>
      <xdr:spPr bwMode="auto">
        <a:xfrm>
          <a:off x="2857500" y="740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27886</xdr:rowOff>
    </xdr:from>
    <xdr:ext cx="762000" cy="259045"/>
    <xdr:sp macro="" textlink="">
      <xdr:nvSpPr>
        <xdr:cNvPr id="140" name="テキスト ボックス 139"/>
        <xdr:cNvSpPr txBox="1"/>
      </xdr:nvSpPr>
      <xdr:spPr>
        <a:xfrm>
          <a:off x="2527300" y="749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166840</xdr:rowOff>
    </xdr:from>
    <xdr:to>
      <xdr:col>24</xdr:col>
      <xdr:colOff>63500</xdr:colOff>
      <xdr:row>33</xdr:row>
      <xdr:rowOff>167996</xdr:rowOff>
    </xdr:to>
    <xdr:cxnSp macro="">
      <xdr:nvCxnSpPr>
        <xdr:cNvPr id="61" name="直線コネクタ 60"/>
        <xdr:cNvCxnSpPr/>
      </xdr:nvCxnSpPr>
      <xdr:spPr>
        <a:xfrm>
          <a:off x="3797300" y="5824690"/>
          <a:ext cx="8382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166840</xdr:rowOff>
    </xdr:from>
    <xdr:to>
      <xdr:col>19</xdr:col>
      <xdr:colOff>177800</xdr:colOff>
      <xdr:row>34</xdr:row>
      <xdr:rowOff>3975</xdr:rowOff>
    </xdr:to>
    <xdr:cxnSp macro="">
      <xdr:nvCxnSpPr>
        <xdr:cNvPr id="64" name="直線コネクタ 63"/>
        <xdr:cNvCxnSpPr/>
      </xdr:nvCxnSpPr>
      <xdr:spPr>
        <a:xfrm flipV="1">
          <a:off x="2908300" y="5824690"/>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3975</xdr:rowOff>
    </xdr:from>
    <xdr:to>
      <xdr:col>15</xdr:col>
      <xdr:colOff>50800</xdr:colOff>
      <xdr:row>34</xdr:row>
      <xdr:rowOff>10630</xdr:rowOff>
    </xdr:to>
    <xdr:cxnSp macro="">
      <xdr:nvCxnSpPr>
        <xdr:cNvPr id="67" name="直線コネクタ 66"/>
        <xdr:cNvCxnSpPr/>
      </xdr:nvCxnSpPr>
      <xdr:spPr>
        <a:xfrm flipV="1">
          <a:off x="2019300" y="5833275"/>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10630</xdr:rowOff>
    </xdr:from>
    <xdr:to>
      <xdr:col>10</xdr:col>
      <xdr:colOff>114300</xdr:colOff>
      <xdr:row>34</xdr:row>
      <xdr:rowOff>18872</xdr:rowOff>
    </xdr:to>
    <xdr:cxnSp macro="">
      <xdr:nvCxnSpPr>
        <xdr:cNvPr id="70" name="直線コネクタ 69"/>
        <xdr:cNvCxnSpPr/>
      </xdr:nvCxnSpPr>
      <xdr:spPr>
        <a:xfrm flipV="1">
          <a:off x="1130300" y="5839930"/>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117196</xdr:rowOff>
    </xdr:from>
    <xdr:to>
      <xdr:col>24</xdr:col>
      <xdr:colOff>114300</xdr:colOff>
      <xdr:row>34</xdr:row>
      <xdr:rowOff>47346</xdr:rowOff>
    </xdr:to>
    <xdr:sp macro="" textlink="">
      <xdr:nvSpPr>
        <xdr:cNvPr id="80" name="楕円 79"/>
        <xdr:cNvSpPr/>
      </xdr:nvSpPr>
      <xdr:spPr>
        <a:xfrm>
          <a:off x="4584700" y="577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140073</xdr:rowOff>
    </xdr:from>
    <xdr:ext cx="599010" cy="259045"/>
    <xdr:sp macro="" textlink="">
      <xdr:nvSpPr>
        <xdr:cNvPr id="81" name="人件費該当値テキスト"/>
        <xdr:cNvSpPr txBox="1"/>
      </xdr:nvSpPr>
      <xdr:spPr>
        <a:xfrm>
          <a:off x="4686300" y="562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116040</xdr:rowOff>
    </xdr:from>
    <xdr:to>
      <xdr:col>20</xdr:col>
      <xdr:colOff>38100</xdr:colOff>
      <xdr:row>34</xdr:row>
      <xdr:rowOff>46190</xdr:rowOff>
    </xdr:to>
    <xdr:sp macro="" textlink="">
      <xdr:nvSpPr>
        <xdr:cNvPr id="82" name="楕円 81"/>
        <xdr:cNvSpPr/>
      </xdr:nvSpPr>
      <xdr:spPr>
        <a:xfrm>
          <a:off x="3746500" y="57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62717</xdr:rowOff>
    </xdr:from>
    <xdr:ext cx="599010" cy="259045"/>
    <xdr:sp macro="" textlink="">
      <xdr:nvSpPr>
        <xdr:cNvPr id="83" name="テキスト ボックス 82"/>
        <xdr:cNvSpPr txBox="1"/>
      </xdr:nvSpPr>
      <xdr:spPr>
        <a:xfrm>
          <a:off x="3497795" y="554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124625</xdr:rowOff>
    </xdr:from>
    <xdr:to>
      <xdr:col>15</xdr:col>
      <xdr:colOff>101600</xdr:colOff>
      <xdr:row>34</xdr:row>
      <xdr:rowOff>54775</xdr:rowOff>
    </xdr:to>
    <xdr:sp macro="" textlink="">
      <xdr:nvSpPr>
        <xdr:cNvPr id="84" name="楕円 83"/>
        <xdr:cNvSpPr/>
      </xdr:nvSpPr>
      <xdr:spPr>
        <a:xfrm>
          <a:off x="2857500" y="57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71302</xdr:rowOff>
    </xdr:from>
    <xdr:ext cx="599010" cy="259045"/>
    <xdr:sp macro="" textlink="">
      <xdr:nvSpPr>
        <xdr:cNvPr id="85" name="テキスト ボックス 84"/>
        <xdr:cNvSpPr txBox="1"/>
      </xdr:nvSpPr>
      <xdr:spPr>
        <a:xfrm>
          <a:off x="2608795" y="555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131280</xdr:rowOff>
    </xdr:from>
    <xdr:to>
      <xdr:col>10</xdr:col>
      <xdr:colOff>165100</xdr:colOff>
      <xdr:row>34</xdr:row>
      <xdr:rowOff>61430</xdr:rowOff>
    </xdr:to>
    <xdr:sp macro="" textlink="">
      <xdr:nvSpPr>
        <xdr:cNvPr id="86" name="楕円 85"/>
        <xdr:cNvSpPr/>
      </xdr:nvSpPr>
      <xdr:spPr>
        <a:xfrm>
          <a:off x="1968500" y="5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77957</xdr:rowOff>
    </xdr:from>
    <xdr:ext cx="599010" cy="259045"/>
    <xdr:sp macro="" textlink="">
      <xdr:nvSpPr>
        <xdr:cNvPr id="87" name="テキスト ボックス 86"/>
        <xdr:cNvSpPr txBox="1"/>
      </xdr:nvSpPr>
      <xdr:spPr>
        <a:xfrm>
          <a:off x="1719795" y="556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139522</xdr:rowOff>
    </xdr:from>
    <xdr:to>
      <xdr:col>6</xdr:col>
      <xdr:colOff>38100</xdr:colOff>
      <xdr:row>34</xdr:row>
      <xdr:rowOff>69672</xdr:rowOff>
    </xdr:to>
    <xdr:sp macro="" textlink="">
      <xdr:nvSpPr>
        <xdr:cNvPr id="88" name="楕円 87"/>
        <xdr:cNvSpPr/>
      </xdr:nvSpPr>
      <xdr:spPr>
        <a:xfrm>
          <a:off x="1079500" y="57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86199</xdr:rowOff>
    </xdr:from>
    <xdr:ext cx="534377" cy="259045"/>
    <xdr:sp macro="" textlink="">
      <xdr:nvSpPr>
        <xdr:cNvPr id="89" name="テキスト ボックス 88"/>
        <xdr:cNvSpPr txBox="1"/>
      </xdr:nvSpPr>
      <xdr:spPr>
        <a:xfrm>
          <a:off x="863111" y="557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54334</xdr:rowOff>
    </xdr:from>
    <xdr:to>
      <xdr:col>24</xdr:col>
      <xdr:colOff>63500</xdr:colOff>
      <xdr:row>57</xdr:row>
      <xdr:rowOff>70641</xdr:rowOff>
    </xdr:to>
    <xdr:cxnSp macro="">
      <xdr:nvCxnSpPr>
        <xdr:cNvPr id="121" name="直線コネクタ 120"/>
        <xdr:cNvCxnSpPr/>
      </xdr:nvCxnSpPr>
      <xdr:spPr>
        <a:xfrm flipV="1">
          <a:off x="3797300" y="9826984"/>
          <a:ext cx="8382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56207</xdr:rowOff>
    </xdr:from>
    <xdr:to>
      <xdr:col>19</xdr:col>
      <xdr:colOff>177800</xdr:colOff>
      <xdr:row>57</xdr:row>
      <xdr:rowOff>70641</xdr:rowOff>
    </xdr:to>
    <xdr:cxnSp macro="">
      <xdr:nvCxnSpPr>
        <xdr:cNvPr id="124" name="直線コネクタ 123"/>
        <xdr:cNvCxnSpPr/>
      </xdr:nvCxnSpPr>
      <xdr:spPr>
        <a:xfrm>
          <a:off x="2908300" y="9828857"/>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56207</xdr:rowOff>
    </xdr:from>
    <xdr:to>
      <xdr:col>15</xdr:col>
      <xdr:colOff>50800</xdr:colOff>
      <xdr:row>57</xdr:row>
      <xdr:rowOff>58819</xdr:rowOff>
    </xdr:to>
    <xdr:cxnSp macro="">
      <xdr:nvCxnSpPr>
        <xdr:cNvPr id="127" name="直線コネクタ 126"/>
        <xdr:cNvCxnSpPr/>
      </xdr:nvCxnSpPr>
      <xdr:spPr>
        <a:xfrm flipV="1">
          <a:off x="2019300" y="9828857"/>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58819</xdr:rowOff>
    </xdr:from>
    <xdr:to>
      <xdr:col>10</xdr:col>
      <xdr:colOff>114300</xdr:colOff>
      <xdr:row>57</xdr:row>
      <xdr:rowOff>73156</xdr:rowOff>
    </xdr:to>
    <xdr:cxnSp macro="">
      <xdr:nvCxnSpPr>
        <xdr:cNvPr id="130" name="直線コネクタ 129"/>
        <xdr:cNvCxnSpPr/>
      </xdr:nvCxnSpPr>
      <xdr:spPr>
        <a:xfrm flipV="1">
          <a:off x="1130300" y="9831469"/>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3534</xdr:rowOff>
    </xdr:from>
    <xdr:to>
      <xdr:col>24</xdr:col>
      <xdr:colOff>114300</xdr:colOff>
      <xdr:row>57</xdr:row>
      <xdr:rowOff>105134</xdr:rowOff>
    </xdr:to>
    <xdr:sp macro="" textlink="">
      <xdr:nvSpPr>
        <xdr:cNvPr id="140" name="楕円 139"/>
        <xdr:cNvSpPr/>
      </xdr:nvSpPr>
      <xdr:spPr>
        <a:xfrm>
          <a:off x="4584700" y="97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153411</xdr:rowOff>
    </xdr:from>
    <xdr:ext cx="534377" cy="259045"/>
    <xdr:sp macro="" textlink="">
      <xdr:nvSpPr>
        <xdr:cNvPr id="141" name="物件費該当値テキスト"/>
        <xdr:cNvSpPr txBox="1"/>
      </xdr:nvSpPr>
      <xdr:spPr>
        <a:xfrm>
          <a:off x="4686300" y="97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19841</xdr:rowOff>
    </xdr:from>
    <xdr:to>
      <xdr:col>20</xdr:col>
      <xdr:colOff>38100</xdr:colOff>
      <xdr:row>57</xdr:row>
      <xdr:rowOff>121441</xdr:rowOff>
    </xdr:to>
    <xdr:sp macro="" textlink="">
      <xdr:nvSpPr>
        <xdr:cNvPr id="142" name="楕円 141"/>
        <xdr:cNvSpPr/>
      </xdr:nvSpPr>
      <xdr:spPr>
        <a:xfrm>
          <a:off x="3746500" y="97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112568</xdr:rowOff>
    </xdr:from>
    <xdr:ext cx="534377" cy="259045"/>
    <xdr:sp macro="" textlink="">
      <xdr:nvSpPr>
        <xdr:cNvPr id="143" name="テキスト ボックス 142"/>
        <xdr:cNvSpPr txBox="1"/>
      </xdr:nvSpPr>
      <xdr:spPr>
        <a:xfrm>
          <a:off x="3530111" y="98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5407</xdr:rowOff>
    </xdr:from>
    <xdr:to>
      <xdr:col>15</xdr:col>
      <xdr:colOff>101600</xdr:colOff>
      <xdr:row>57</xdr:row>
      <xdr:rowOff>107007</xdr:rowOff>
    </xdr:to>
    <xdr:sp macro="" textlink="">
      <xdr:nvSpPr>
        <xdr:cNvPr id="144" name="楕円 143"/>
        <xdr:cNvSpPr/>
      </xdr:nvSpPr>
      <xdr:spPr>
        <a:xfrm>
          <a:off x="2857500" y="977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98134</xdr:rowOff>
    </xdr:from>
    <xdr:ext cx="534377" cy="259045"/>
    <xdr:sp macro="" textlink="">
      <xdr:nvSpPr>
        <xdr:cNvPr id="145" name="テキスト ボックス 144"/>
        <xdr:cNvSpPr txBox="1"/>
      </xdr:nvSpPr>
      <xdr:spPr>
        <a:xfrm>
          <a:off x="2641111" y="987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8019</xdr:rowOff>
    </xdr:from>
    <xdr:to>
      <xdr:col>10</xdr:col>
      <xdr:colOff>165100</xdr:colOff>
      <xdr:row>57</xdr:row>
      <xdr:rowOff>109619</xdr:rowOff>
    </xdr:to>
    <xdr:sp macro="" textlink="">
      <xdr:nvSpPr>
        <xdr:cNvPr id="146" name="楕円 145"/>
        <xdr:cNvSpPr/>
      </xdr:nvSpPr>
      <xdr:spPr>
        <a:xfrm>
          <a:off x="1968500" y="978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100746</xdr:rowOff>
    </xdr:from>
    <xdr:ext cx="534377" cy="259045"/>
    <xdr:sp macro="" textlink="">
      <xdr:nvSpPr>
        <xdr:cNvPr id="147" name="テキスト ボックス 146"/>
        <xdr:cNvSpPr txBox="1"/>
      </xdr:nvSpPr>
      <xdr:spPr>
        <a:xfrm>
          <a:off x="1752111" y="987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22356</xdr:rowOff>
    </xdr:from>
    <xdr:to>
      <xdr:col>6</xdr:col>
      <xdr:colOff>38100</xdr:colOff>
      <xdr:row>57</xdr:row>
      <xdr:rowOff>123956</xdr:rowOff>
    </xdr:to>
    <xdr:sp macro="" textlink="">
      <xdr:nvSpPr>
        <xdr:cNvPr id="148" name="楕円 147"/>
        <xdr:cNvSpPr/>
      </xdr:nvSpPr>
      <xdr:spPr>
        <a:xfrm>
          <a:off x="1079500" y="979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115083</xdr:rowOff>
    </xdr:from>
    <xdr:ext cx="534377" cy="259045"/>
    <xdr:sp macro="" textlink="">
      <xdr:nvSpPr>
        <xdr:cNvPr id="149" name="テキスト ボックス 148"/>
        <xdr:cNvSpPr txBox="1"/>
      </xdr:nvSpPr>
      <xdr:spPr>
        <a:xfrm>
          <a:off x="863111" y="98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34041</xdr:rowOff>
    </xdr:from>
    <xdr:to>
      <xdr:col>24</xdr:col>
      <xdr:colOff>63500</xdr:colOff>
      <xdr:row>78</xdr:row>
      <xdr:rowOff>53564</xdr:rowOff>
    </xdr:to>
    <xdr:cxnSp macro="">
      <xdr:nvCxnSpPr>
        <xdr:cNvPr id="176" name="直線コネクタ 175"/>
        <xdr:cNvCxnSpPr/>
      </xdr:nvCxnSpPr>
      <xdr:spPr>
        <a:xfrm flipV="1">
          <a:off x="3797300" y="13407141"/>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36464</xdr:rowOff>
    </xdr:from>
    <xdr:to>
      <xdr:col>19</xdr:col>
      <xdr:colOff>177800</xdr:colOff>
      <xdr:row>78</xdr:row>
      <xdr:rowOff>53564</xdr:rowOff>
    </xdr:to>
    <xdr:cxnSp macro="">
      <xdr:nvCxnSpPr>
        <xdr:cNvPr id="179" name="直線コネクタ 178"/>
        <xdr:cNvCxnSpPr/>
      </xdr:nvCxnSpPr>
      <xdr:spPr>
        <a:xfrm>
          <a:off x="2908300" y="13409564"/>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36464</xdr:rowOff>
    </xdr:from>
    <xdr:to>
      <xdr:col>15</xdr:col>
      <xdr:colOff>50800</xdr:colOff>
      <xdr:row>78</xdr:row>
      <xdr:rowOff>54020</xdr:rowOff>
    </xdr:to>
    <xdr:cxnSp macro="">
      <xdr:nvCxnSpPr>
        <xdr:cNvPr id="182" name="直線コネクタ 181"/>
        <xdr:cNvCxnSpPr/>
      </xdr:nvCxnSpPr>
      <xdr:spPr>
        <a:xfrm flipV="1">
          <a:off x="2019300" y="13409564"/>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54020</xdr:rowOff>
    </xdr:from>
    <xdr:to>
      <xdr:col>10</xdr:col>
      <xdr:colOff>114300</xdr:colOff>
      <xdr:row>78</xdr:row>
      <xdr:rowOff>75051</xdr:rowOff>
    </xdr:to>
    <xdr:cxnSp macro="">
      <xdr:nvCxnSpPr>
        <xdr:cNvPr id="185" name="直線コネクタ 184"/>
        <xdr:cNvCxnSpPr/>
      </xdr:nvCxnSpPr>
      <xdr:spPr>
        <a:xfrm flipV="1">
          <a:off x="1130300" y="13427120"/>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154691</xdr:rowOff>
    </xdr:from>
    <xdr:to>
      <xdr:col>24</xdr:col>
      <xdr:colOff>114300</xdr:colOff>
      <xdr:row>78</xdr:row>
      <xdr:rowOff>84841</xdr:rowOff>
    </xdr:to>
    <xdr:sp macro="" textlink="">
      <xdr:nvSpPr>
        <xdr:cNvPr id="195" name="楕円 194"/>
        <xdr:cNvSpPr/>
      </xdr:nvSpPr>
      <xdr:spPr>
        <a:xfrm>
          <a:off x="4584700" y="1335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69618</xdr:rowOff>
    </xdr:from>
    <xdr:ext cx="469744" cy="259045"/>
    <xdr:sp macro="" textlink="">
      <xdr:nvSpPr>
        <xdr:cNvPr id="196" name="維持補修費該当値テキスト"/>
        <xdr:cNvSpPr txBox="1"/>
      </xdr:nvSpPr>
      <xdr:spPr>
        <a:xfrm>
          <a:off x="4686300" y="132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2764</xdr:rowOff>
    </xdr:from>
    <xdr:to>
      <xdr:col>20</xdr:col>
      <xdr:colOff>38100</xdr:colOff>
      <xdr:row>78</xdr:row>
      <xdr:rowOff>104364</xdr:rowOff>
    </xdr:to>
    <xdr:sp macro="" textlink="">
      <xdr:nvSpPr>
        <xdr:cNvPr id="197" name="楕円 196"/>
        <xdr:cNvSpPr/>
      </xdr:nvSpPr>
      <xdr:spPr>
        <a:xfrm>
          <a:off x="3746500" y="133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95491</xdr:rowOff>
    </xdr:from>
    <xdr:ext cx="469744" cy="259045"/>
    <xdr:sp macro="" textlink="">
      <xdr:nvSpPr>
        <xdr:cNvPr id="198" name="テキスト ボックス 197"/>
        <xdr:cNvSpPr txBox="1"/>
      </xdr:nvSpPr>
      <xdr:spPr>
        <a:xfrm>
          <a:off x="3562428" y="1346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157114</xdr:rowOff>
    </xdr:from>
    <xdr:to>
      <xdr:col>15</xdr:col>
      <xdr:colOff>101600</xdr:colOff>
      <xdr:row>78</xdr:row>
      <xdr:rowOff>87264</xdr:rowOff>
    </xdr:to>
    <xdr:sp macro="" textlink="">
      <xdr:nvSpPr>
        <xdr:cNvPr id="199" name="楕円 198"/>
        <xdr:cNvSpPr/>
      </xdr:nvSpPr>
      <xdr:spPr>
        <a:xfrm>
          <a:off x="2857500" y="133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78391</xdr:rowOff>
    </xdr:from>
    <xdr:ext cx="469744" cy="259045"/>
    <xdr:sp macro="" textlink="">
      <xdr:nvSpPr>
        <xdr:cNvPr id="200" name="テキスト ボックス 199"/>
        <xdr:cNvSpPr txBox="1"/>
      </xdr:nvSpPr>
      <xdr:spPr>
        <a:xfrm>
          <a:off x="2673428" y="134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3220</xdr:rowOff>
    </xdr:from>
    <xdr:to>
      <xdr:col>10</xdr:col>
      <xdr:colOff>165100</xdr:colOff>
      <xdr:row>78</xdr:row>
      <xdr:rowOff>104820</xdr:rowOff>
    </xdr:to>
    <xdr:sp macro="" textlink="">
      <xdr:nvSpPr>
        <xdr:cNvPr id="201" name="楕円 200"/>
        <xdr:cNvSpPr/>
      </xdr:nvSpPr>
      <xdr:spPr>
        <a:xfrm>
          <a:off x="1968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95947</xdr:rowOff>
    </xdr:from>
    <xdr:ext cx="469744" cy="259045"/>
    <xdr:sp macro="" textlink="">
      <xdr:nvSpPr>
        <xdr:cNvPr id="202" name="テキスト ボックス 201"/>
        <xdr:cNvSpPr txBox="1"/>
      </xdr:nvSpPr>
      <xdr:spPr>
        <a:xfrm>
          <a:off x="1784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24251</xdr:rowOff>
    </xdr:from>
    <xdr:to>
      <xdr:col>6</xdr:col>
      <xdr:colOff>38100</xdr:colOff>
      <xdr:row>78</xdr:row>
      <xdr:rowOff>125851</xdr:rowOff>
    </xdr:to>
    <xdr:sp macro="" textlink="">
      <xdr:nvSpPr>
        <xdr:cNvPr id="203" name="楕円 202"/>
        <xdr:cNvSpPr/>
      </xdr:nvSpPr>
      <xdr:spPr>
        <a:xfrm>
          <a:off x="1079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116978</xdr:rowOff>
    </xdr:from>
    <xdr:ext cx="469744" cy="259045"/>
    <xdr:sp macro="" textlink="">
      <xdr:nvSpPr>
        <xdr:cNvPr id="204" name="テキスト ボックス 203"/>
        <xdr:cNvSpPr txBox="1"/>
      </xdr:nvSpPr>
      <xdr:spPr>
        <a:xfrm>
          <a:off x="895428"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43904</xdr:rowOff>
    </xdr:from>
    <xdr:to>
      <xdr:col>24</xdr:col>
      <xdr:colOff>63500</xdr:colOff>
      <xdr:row>98</xdr:row>
      <xdr:rowOff>62179</xdr:rowOff>
    </xdr:to>
    <xdr:cxnSp macro="">
      <xdr:nvCxnSpPr>
        <xdr:cNvPr id="234" name="直線コネクタ 233"/>
        <xdr:cNvCxnSpPr/>
      </xdr:nvCxnSpPr>
      <xdr:spPr>
        <a:xfrm>
          <a:off x="3797300" y="16846004"/>
          <a:ext cx="8382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43904</xdr:rowOff>
    </xdr:from>
    <xdr:to>
      <xdr:col>19</xdr:col>
      <xdr:colOff>177800</xdr:colOff>
      <xdr:row>98</xdr:row>
      <xdr:rowOff>84519</xdr:rowOff>
    </xdr:to>
    <xdr:cxnSp macro="">
      <xdr:nvCxnSpPr>
        <xdr:cNvPr id="237" name="直線コネクタ 236"/>
        <xdr:cNvCxnSpPr/>
      </xdr:nvCxnSpPr>
      <xdr:spPr>
        <a:xfrm flipV="1">
          <a:off x="2908300" y="16846004"/>
          <a:ext cx="889000" cy="4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84519</xdr:rowOff>
    </xdr:from>
    <xdr:to>
      <xdr:col>15</xdr:col>
      <xdr:colOff>50800</xdr:colOff>
      <xdr:row>99</xdr:row>
      <xdr:rowOff>29260</xdr:rowOff>
    </xdr:to>
    <xdr:cxnSp macro="">
      <xdr:nvCxnSpPr>
        <xdr:cNvPr id="240" name="直線コネクタ 239"/>
        <xdr:cNvCxnSpPr/>
      </xdr:nvCxnSpPr>
      <xdr:spPr>
        <a:xfrm flipV="1">
          <a:off x="2019300" y="16886619"/>
          <a:ext cx="889000" cy="1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168390</xdr:rowOff>
    </xdr:from>
    <xdr:to>
      <xdr:col>10</xdr:col>
      <xdr:colOff>114300</xdr:colOff>
      <xdr:row>99</xdr:row>
      <xdr:rowOff>29260</xdr:rowOff>
    </xdr:to>
    <xdr:cxnSp macro="">
      <xdr:nvCxnSpPr>
        <xdr:cNvPr id="243" name="直線コネクタ 242"/>
        <xdr:cNvCxnSpPr/>
      </xdr:nvCxnSpPr>
      <xdr:spPr>
        <a:xfrm>
          <a:off x="1130300" y="16970490"/>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11379</xdr:rowOff>
    </xdr:from>
    <xdr:to>
      <xdr:col>24</xdr:col>
      <xdr:colOff>114300</xdr:colOff>
      <xdr:row>98</xdr:row>
      <xdr:rowOff>112979</xdr:rowOff>
    </xdr:to>
    <xdr:sp macro="" textlink="">
      <xdr:nvSpPr>
        <xdr:cNvPr id="253" name="楕円 252"/>
        <xdr:cNvSpPr/>
      </xdr:nvSpPr>
      <xdr:spPr>
        <a:xfrm>
          <a:off x="4584700" y="16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161256</xdr:rowOff>
    </xdr:from>
    <xdr:ext cx="534377" cy="259045"/>
    <xdr:sp macro="" textlink="">
      <xdr:nvSpPr>
        <xdr:cNvPr id="254" name="扶助費該当値テキスト"/>
        <xdr:cNvSpPr txBox="1"/>
      </xdr:nvSpPr>
      <xdr:spPr>
        <a:xfrm>
          <a:off x="4686300" y="167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164554</xdr:rowOff>
    </xdr:from>
    <xdr:to>
      <xdr:col>20</xdr:col>
      <xdr:colOff>38100</xdr:colOff>
      <xdr:row>98</xdr:row>
      <xdr:rowOff>94704</xdr:rowOff>
    </xdr:to>
    <xdr:sp macro="" textlink="">
      <xdr:nvSpPr>
        <xdr:cNvPr id="255" name="楕円 254"/>
        <xdr:cNvSpPr/>
      </xdr:nvSpPr>
      <xdr:spPr>
        <a:xfrm>
          <a:off x="3746500" y="167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85831</xdr:rowOff>
    </xdr:from>
    <xdr:ext cx="534377" cy="259045"/>
    <xdr:sp macro="" textlink="">
      <xdr:nvSpPr>
        <xdr:cNvPr id="256" name="テキスト ボックス 255"/>
        <xdr:cNvSpPr txBox="1"/>
      </xdr:nvSpPr>
      <xdr:spPr>
        <a:xfrm>
          <a:off x="3530111" y="168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33719</xdr:rowOff>
    </xdr:from>
    <xdr:to>
      <xdr:col>15</xdr:col>
      <xdr:colOff>101600</xdr:colOff>
      <xdr:row>98</xdr:row>
      <xdr:rowOff>135319</xdr:rowOff>
    </xdr:to>
    <xdr:sp macro="" textlink="">
      <xdr:nvSpPr>
        <xdr:cNvPr id="257" name="楕円 256"/>
        <xdr:cNvSpPr/>
      </xdr:nvSpPr>
      <xdr:spPr>
        <a:xfrm>
          <a:off x="2857500" y="168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126446</xdr:rowOff>
    </xdr:from>
    <xdr:ext cx="534377" cy="259045"/>
    <xdr:sp macro="" textlink="">
      <xdr:nvSpPr>
        <xdr:cNvPr id="258" name="テキスト ボックス 257"/>
        <xdr:cNvSpPr txBox="1"/>
      </xdr:nvSpPr>
      <xdr:spPr>
        <a:xfrm>
          <a:off x="2641111" y="1692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149910</xdr:rowOff>
    </xdr:from>
    <xdr:to>
      <xdr:col>10</xdr:col>
      <xdr:colOff>165100</xdr:colOff>
      <xdr:row>99</xdr:row>
      <xdr:rowOff>80060</xdr:rowOff>
    </xdr:to>
    <xdr:sp macro="" textlink="">
      <xdr:nvSpPr>
        <xdr:cNvPr id="259" name="楕円 258"/>
        <xdr:cNvSpPr/>
      </xdr:nvSpPr>
      <xdr:spPr>
        <a:xfrm>
          <a:off x="1968500" y="1695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71187</xdr:rowOff>
    </xdr:from>
    <xdr:ext cx="534377" cy="259045"/>
    <xdr:sp macro="" textlink="">
      <xdr:nvSpPr>
        <xdr:cNvPr id="260" name="テキスト ボックス 259"/>
        <xdr:cNvSpPr txBox="1"/>
      </xdr:nvSpPr>
      <xdr:spPr>
        <a:xfrm>
          <a:off x="1752111" y="1704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117590</xdr:rowOff>
    </xdr:from>
    <xdr:to>
      <xdr:col>6</xdr:col>
      <xdr:colOff>38100</xdr:colOff>
      <xdr:row>99</xdr:row>
      <xdr:rowOff>47740</xdr:rowOff>
    </xdr:to>
    <xdr:sp macro="" textlink="">
      <xdr:nvSpPr>
        <xdr:cNvPr id="261" name="楕円 260"/>
        <xdr:cNvSpPr/>
      </xdr:nvSpPr>
      <xdr:spPr>
        <a:xfrm>
          <a:off x="1079500" y="169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38867</xdr:rowOff>
    </xdr:from>
    <xdr:ext cx="534377" cy="259045"/>
    <xdr:sp macro="" textlink="">
      <xdr:nvSpPr>
        <xdr:cNvPr id="262" name="テキスト ボックス 261"/>
        <xdr:cNvSpPr txBox="1"/>
      </xdr:nvSpPr>
      <xdr:spPr>
        <a:xfrm>
          <a:off x="863111" y="17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158155</xdr:rowOff>
    </xdr:from>
    <xdr:to>
      <xdr:col>55</xdr:col>
      <xdr:colOff>0</xdr:colOff>
      <xdr:row>37</xdr:row>
      <xdr:rowOff>4575</xdr:rowOff>
    </xdr:to>
    <xdr:cxnSp macro="">
      <xdr:nvCxnSpPr>
        <xdr:cNvPr id="291" name="直線コネクタ 290"/>
        <xdr:cNvCxnSpPr/>
      </xdr:nvCxnSpPr>
      <xdr:spPr>
        <a:xfrm flipV="1">
          <a:off x="9639300" y="6330355"/>
          <a:ext cx="8382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4575</xdr:rowOff>
    </xdr:from>
    <xdr:to>
      <xdr:col>50</xdr:col>
      <xdr:colOff>114300</xdr:colOff>
      <xdr:row>37</xdr:row>
      <xdr:rowOff>30902</xdr:rowOff>
    </xdr:to>
    <xdr:cxnSp macro="">
      <xdr:nvCxnSpPr>
        <xdr:cNvPr id="294" name="直線コネクタ 293"/>
        <xdr:cNvCxnSpPr/>
      </xdr:nvCxnSpPr>
      <xdr:spPr>
        <a:xfrm flipV="1">
          <a:off x="8750300" y="6348225"/>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30902</xdr:rowOff>
    </xdr:from>
    <xdr:to>
      <xdr:col>45</xdr:col>
      <xdr:colOff>177800</xdr:colOff>
      <xdr:row>37</xdr:row>
      <xdr:rowOff>86749</xdr:rowOff>
    </xdr:to>
    <xdr:cxnSp macro="">
      <xdr:nvCxnSpPr>
        <xdr:cNvPr id="297" name="直線コネクタ 296"/>
        <xdr:cNvCxnSpPr/>
      </xdr:nvCxnSpPr>
      <xdr:spPr>
        <a:xfrm flipV="1">
          <a:off x="7861300" y="6374552"/>
          <a:ext cx="889000" cy="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86749</xdr:rowOff>
    </xdr:from>
    <xdr:to>
      <xdr:col>41</xdr:col>
      <xdr:colOff>50800</xdr:colOff>
      <xdr:row>37</xdr:row>
      <xdr:rowOff>138481</xdr:rowOff>
    </xdr:to>
    <xdr:cxnSp macro="">
      <xdr:nvCxnSpPr>
        <xdr:cNvPr id="300" name="直線コネクタ 299"/>
        <xdr:cNvCxnSpPr/>
      </xdr:nvCxnSpPr>
      <xdr:spPr>
        <a:xfrm flipV="1">
          <a:off x="6972300" y="6430399"/>
          <a:ext cx="889000" cy="5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107355</xdr:rowOff>
    </xdr:from>
    <xdr:to>
      <xdr:col>55</xdr:col>
      <xdr:colOff>50800</xdr:colOff>
      <xdr:row>37</xdr:row>
      <xdr:rowOff>37505</xdr:rowOff>
    </xdr:to>
    <xdr:sp macro="" textlink="">
      <xdr:nvSpPr>
        <xdr:cNvPr id="310" name="楕円 309"/>
        <xdr:cNvSpPr/>
      </xdr:nvSpPr>
      <xdr:spPr>
        <a:xfrm>
          <a:off x="10426700" y="62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85782</xdr:rowOff>
    </xdr:from>
    <xdr:ext cx="534377" cy="259045"/>
    <xdr:sp macro="" textlink="">
      <xdr:nvSpPr>
        <xdr:cNvPr id="311" name="補助費等該当値テキスト"/>
        <xdr:cNvSpPr txBox="1"/>
      </xdr:nvSpPr>
      <xdr:spPr>
        <a:xfrm>
          <a:off x="10528300" y="625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125225</xdr:rowOff>
    </xdr:from>
    <xdr:to>
      <xdr:col>50</xdr:col>
      <xdr:colOff>165100</xdr:colOff>
      <xdr:row>37</xdr:row>
      <xdr:rowOff>55375</xdr:rowOff>
    </xdr:to>
    <xdr:sp macro="" textlink="">
      <xdr:nvSpPr>
        <xdr:cNvPr id="312" name="楕円 311"/>
        <xdr:cNvSpPr/>
      </xdr:nvSpPr>
      <xdr:spPr>
        <a:xfrm>
          <a:off x="9588500" y="62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46502</xdr:rowOff>
    </xdr:from>
    <xdr:ext cx="534377" cy="259045"/>
    <xdr:sp macro="" textlink="">
      <xdr:nvSpPr>
        <xdr:cNvPr id="313" name="テキスト ボックス 312"/>
        <xdr:cNvSpPr txBox="1"/>
      </xdr:nvSpPr>
      <xdr:spPr>
        <a:xfrm>
          <a:off x="9372111" y="639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151552</xdr:rowOff>
    </xdr:from>
    <xdr:to>
      <xdr:col>46</xdr:col>
      <xdr:colOff>38100</xdr:colOff>
      <xdr:row>37</xdr:row>
      <xdr:rowOff>81702</xdr:rowOff>
    </xdr:to>
    <xdr:sp macro="" textlink="">
      <xdr:nvSpPr>
        <xdr:cNvPr id="314" name="楕円 313"/>
        <xdr:cNvSpPr/>
      </xdr:nvSpPr>
      <xdr:spPr>
        <a:xfrm>
          <a:off x="8699500" y="63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72829</xdr:rowOff>
    </xdr:from>
    <xdr:ext cx="534377" cy="259045"/>
    <xdr:sp macro="" textlink="">
      <xdr:nvSpPr>
        <xdr:cNvPr id="315" name="テキスト ボックス 314"/>
        <xdr:cNvSpPr txBox="1"/>
      </xdr:nvSpPr>
      <xdr:spPr>
        <a:xfrm>
          <a:off x="8483111" y="641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35949</xdr:rowOff>
    </xdr:from>
    <xdr:to>
      <xdr:col>41</xdr:col>
      <xdr:colOff>101600</xdr:colOff>
      <xdr:row>37</xdr:row>
      <xdr:rowOff>137549</xdr:rowOff>
    </xdr:to>
    <xdr:sp macro="" textlink="">
      <xdr:nvSpPr>
        <xdr:cNvPr id="316" name="楕円 315"/>
        <xdr:cNvSpPr/>
      </xdr:nvSpPr>
      <xdr:spPr>
        <a:xfrm>
          <a:off x="7810500" y="63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128676</xdr:rowOff>
    </xdr:from>
    <xdr:ext cx="534377" cy="259045"/>
    <xdr:sp macro="" textlink="">
      <xdr:nvSpPr>
        <xdr:cNvPr id="317" name="テキスト ボックス 316"/>
        <xdr:cNvSpPr txBox="1"/>
      </xdr:nvSpPr>
      <xdr:spPr>
        <a:xfrm>
          <a:off x="7594111" y="647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87681</xdr:rowOff>
    </xdr:from>
    <xdr:to>
      <xdr:col>36</xdr:col>
      <xdr:colOff>165100</xdr:colOff>
      <xdr:row>38</xdr:row>
      <xdr:rowOff>17831</xdr:rowOff>
    </xdr:to>
    <xdr:sp macro="" textlink="">
      <xdr:nvSpPr>
        <xdr:cNvPr id="318" name="楕円 317"/>
        <xdr:cNvSpPr/>
      </xdr:nvSpPr>
      <xdr:spPr>
        <a:xfrm>
          <a:off x="6921500" y="64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8958</xdr:rowOff>
    </xdr:from>
    <xdr:ext cx="534377" cy="259045"/>
    <xdr:sp macro="" textlink="">
      <xdr:nvSpPr>
        <xdr:cNvPr id="319" name="テキスト ボックス 318"/>
        <xdr:cNvSpPr txBox="1"/>
      </xdr:nvSpPr>
      <xdr:spPr>
        <a:xfrm>
          <a:off x="6705111" y="65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66685</xdr:rowOff>
    </xdr:from>
    <xdr:to>
      <xdr:col>55</xdr:col>
      <xdr:colOff>0</xdr:colOff>
      <xdr:row>57</xdr:row>
      <xdr:rowOff>78270</xdr:rowOff>
    </xdr:to>
    <xdr:cxnSp macro="">
      <xdr:nvCxnSpPr>
        <xdr:cNvPr id="346" name="直線コネクタ 345"/>
        <xdr:cNvCxnSpPr/>
      </xdr:nvCxnSpPr>
      <xdr:spPr>
        <a:xfrm>
          <a:off x="9639300" y="9839335"/>
          <a:ext cx="8382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49640</xdr:rowOff>
    </xdr:from>
    <xdr:to>
      <xdr:col>50</xdr:col>
      <xdr:colOff>114300</xdr:colOff>
      <xdr:row>57</xdr:row>
      <xdr:rowOff>66685</xdr:rowOff>
    </xdr:to>
    <xdr:cxnSp macro="">
      <xdr:nvCxnSpPr>
        <xdr:cNvPr id="349" name="直線コネクタ 348"/>
        <xdr:cNvCxnSpPr/>
      </xdr:nvCxnSpPr>
      <xdr:spPr>
        <a:xfrm>
          <a:off x="8750300" y="9822290"/>
          <a:ext cx="889000" cy="1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153014</xdr:rowOff>
    </xdr:from>
    <xdr:to>
      <xdr:col>45</xdr:col>
      <xdr:colOff>177800</xdr:colOff>
      <xdr:row>57</xdr:row>
      <xdr:rowOff>49640</xdr:rowOff>
    </xdr:to>
    <xdr:cxnSp macro="">
      <xdr:nvCxnSpPr>
        <xdr:cNvPr id="352" name="直線コネクタ 351"/>
        <xdr:cNvCxnSpPr/>
      </xdr:nvCxnSpPr>
      <xdr:spPr>
        <a:xfrm>
          <a:off x="7861300" y="9754214"/>
          <a:ext cx="889000" cy="6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57733</xdr:rowOff>
    </xdr:from>
    <xdr:to>
      <xdr:col>41</xdr:col>
      <xdr:colOff>50800</xdr:colOff>
      <xdr:row>56</xdr:row>
      <xdr:rowOff>153014</xdr:rowOff>
    </xdr:to>
    <xdr:cxnSp macro="">
      <xdr:nvCxnSpPr>
        <xdr:cNvPr id="355" name="直線コネクタ 354"/>
        <xdr:cNvCxnSpPr/>
      </xdr:nvCxnSpPr>
      <xdr:spPr>
        <a:xfrm>
          <a:off x="6972300" y="9487483"/>
          <a:ext cx="889000" cy="2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27470</xdr:rowOff>
    </xdr:from>
    <xdr:to>
      <xdr:col>55</xdr:col>
      <xdr:colOff>50800</xdr:colOff>
      <xdr:row>57</xdr:row>
      <xdr:rowOff>129070</xdr:rowOff>
    </xdr:to>
    <xdr:sp macro="" textlink="">
      <xdr:nvSpPr>
        <xdr:cNvPr id="365" name="楕円 364"/>
        <xdr:cNvSpPr/>
      </xdr:nvSpPr>
      <xdr:spPr>
        <a:xfrm>
          <a:off x="10426700" y="98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5897</xdr:rowOff>
    </xdr:from>
    <xdr:ext cx="534377" cy="259045"/>
    <xdr:sp macro="" textlink="">
      <xdr:nvSpPr>
        <xdr:cNvPr id="366" name="普通建設事業費該当値テキスト"/>
        <xdr:cNvSpPr txBox="1"/>
      </xdr:nvSpPr>
      <xdr:spPr>
        <a:xfrm>
          <a:off x="10528300" y="97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15885</xdr:rowOff>
    </xdr:from>
    <xdr:to>
      <xdr:col>50</xdr:col>
      <xdr:colOff>165100</xdr:colOff>
      <xdr:row>57</xdr:row>
      <xdr:rowOff>117485</xdr:rowOff>
    </xdr:to>
    <xdr:sp macro="" textlink="">
      <xdr:nvSpPr>
        <xdr:cNvPr id="367" name="楕円 366"/>
        <xdr:cNvSpPr/>
      </xdr:nvSpPr>
      <xdr:spPr>
        <a:xfrm>
          <a:off x="9588500" y="97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108612</xdr:rowOff>
    </xdr:from>
    <xdr:ext cx="534377" cy="259045"/>
    <xdr:sp macro="" textlink="">
      <xdr:nvSpPr>
        <xdr:cNvPr id="368" name="テキスト ボックス 367"/>
        <xdr:cNvSpPr txBox="1"/>
      </xdr:nvSpPr>
      <xdr:spPr>
        <a:xfrm>
          <a:off x="9372111" y="988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170290</xdr:rowOff>
    </xdr:from>
    <xdr:to>
      <xdr:col>46</xdr:col>
      <xdr:colOff>38100</xdr:colOff>
      <xdr:row>57</xdr:row>
      <xdr:rowOff>100440</xdr:rowOff>
    </xdr:to>
    <xdr:sp macro="" textlink="">
      <xdr:nvSpPr>
        <xdr:cNvPr id="369" name="楕円 368"/>
        <xdr:cNvSpPr/>
      </xdr:nvSpPr>
      <xdr:spPr>
        <a:xfrm>
          <a:off x="8699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91567</xdr:rowOff>
    </xdr:from>
    <xdr:ext cx="534377" cy="259045"/>
    <xdr:sp macro="" textlink="">
      <xdr:nvSpPr>
        <xdr:cNvPr id="370" name="テキスト ボックス 369"/>
        <xdr:cNvSpPr txBox="1"/>
      </xdr:nvSpPr>
      <xdr:spPr>
        <a:xfrm>
          <a:off x="8483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102214</xdr:rowOff>
    </xdr:from>
    <xdr:to>
      <xdr:col>41</xdr:col>
      <xdr:colOff>101600</xdr:colOff>
      <xdr:row>57</xdr:row>
      <xdr:rowOff>32364</xdr:rowOff>
    </xdr:to>
    <xdr:sp macro="" textlink="">
      <xdr:nvSpPr>
        <xdr:cNvPr id="371" name="楕円 370"/>
        <xdr:cNvSpPr/>
      </xdr:nvSpPr>
      <xdr:spPr>
        <a:xfrm>
          <a:off x="7810500" y="970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23491</xdr:rowOff>
    </xdr:from>
    <xdr:ext cx="534377" cy="259045"/>
    <xdr:sp macro="" textlink="">
      <xdr:nvSpPr>
        <xdr:cNvPr id="372" name="テキスト ボックス 371"/>
        <xdr:cNvSpPr txBox="1"/>
      </xdr:nvSpPr>
      <xdr:spPr>
        <a:xfrm>
          <a:off x="7594111" y="979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6933</xdr:rowOff>
    </xdr:from>
    <xdr:to>
      <xdr:col>36</xdr:col>
      <xdr:colOff>165100</xdr:colOff>
      <xdr:row>55</xdr:row>
      <xdr:rowOff>108533</xdr:rowOff>
    </xdr:to>
    <xdr:sp macro="" textlink="">
      <xdr:nvSpPr>
        <xdr:cNvPr id="373" name="楕円 372"/>
        <xdr:cNvSpPr/>
      </xdr:nvSpPr>
      <xdr:spPr>
        <a:xfrm>
          <a:off x="6921500" y="94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125060</xdr:rowOff>
    </xdr:from>
    <xdr:ext cx="599010" cy="259045"/>
    <xdr:sp macro="" textlink="">
      <xdr:nvSpPr>
        <xdr:cNvPr id="374" name="テキスト ボックス 373"/>
        <xdr:cNvSpPr txBox="1"/>
      </xdr:nvSpPr>
      <xdr:spPr>
        <a:xfrm>
          <a:off x="6672795" y="921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46624</xdr:rowOff>
    </xdr:from>
    <xdr:to>
      <xdr:col>55</xdr:col>
      <xdr:colOff>0</xdr:colOff>
      <xdr:row>78</xdr:row>
      <xdr:rowOff>71906</xdr:rowOff>
    </xdr:to>
    <xdr:cxnSp macro="">
      <xdr:nvCxnSpPr>
        <xdr:cNvPr id="401" name="直線コネクタ 400"/>
        <xdr:cNvCxnSpPr/>
      </xdr:nvCxnSpPr>
      <xdr:spPr>
        <a:xfrm>
          <a:off x="9639300" y="13419724"/>
          <a:ext cx="8382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30731</xdr:rowOff>
    </xdr:from>
    <xdr:to>
      <xdr:col>50</xdr:col>
      <xdr:colOff>114300</xdr:colOff>
      <xdr:row>78</xdr:row>
      <xdr:rowOff>46624</xdr:rowOff>
    </xdr:to>
    <xdr:cxnSp macro="">
      <xdr:nvCxnSpPr>
        <xdr:cNvPr id="404" name="直線コネクタ 403"/>
        <xdr:cNvCxnSpPr/>
      </xdr:nvCxnSpPr>
      <xdr:spPr>
        <a:xfrm>
          <a:off x="8750300" y="13403831"/>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148323</xdr:rowOff>
    </xdr:from>
    <xdr:to>
      <xdr:col>45</xdr:col>
      <xdr:colOff>177800</xdr:colOff>
      <xdr:row>78</xdr:row>
      <xdr:rowOff>30731</xdr:rowOff>
    </xdr:to>
    <xdr:cxnSp macro="">
      <xdr:nvCxnSpPr>
        <xdr:cNvPr id="407" name="直線コネクタ 406"/>
        <xdr:cNvCxnSpPr/>
      </xdr:nvCxnSpPr>
      <xdr:spPr>
        <a:xfrm>
          <a:off x="7861300" y="13349973"/>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28583</xdr:rowOff>
    </xdr:from>
    <xdr:to>
      <xdr:col>41</xdr:col>
      <xdr:colOff>50800</xdr:colOff>
      <xdr:row>77</xdr:row>
      <xdr:rowOff>148323</xdr:rowOff>
    </xdr:to>
    <xdr:cxnSp macro="">
      <xdr:nvCxnSpPr>
        <xdr:cNvPr id="410" name="直線コネクタ 409"/>
        <xdr:cNvCxnSpPr/>
      </xdr:nvCxnSpPr>
      <xdr:spPr>
        <a:xfrm>
          <a:off x="6972300" y="13058783"/>
          <a:ext cx="889000" cy="29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21106</xdr:rowOff>
    </xdr:from>
    <xdr:to>
      <xdr:col>55</xdr:col>
      <xdr:colOff>50800</xdr:colOff>
      <xdr:row>78</xdr:row>
      <xdr:rowOff>122706</xdr:rowOff>
    </xdr:to>
    <xdr:sp macro="" textlink="">
      <xdr:nvSpPr>
        <xdr:cNvPr id="420" name="楕円 419"/>
        <xdr:cNvSpPr/>
      </xdr:nvSpPr>
      <xdr:spPr>
        <a:xfrm>
          <a:off x="10426700" y="133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107483</xdr:rowOff>
    </xdr:from>
    <xdr:ext cx="469744" cy="259045"/>
    <xdr:sp macro="" textlink="">
      <xdr:nvSpPr>
        <xdr:cNvPr id="421" name="普通建設事業費 （ うち新規整備　）該当値テキスト"/>
        <xdr:cNvSpPr txBox="1"/>
      </xdr:nvSpPr>
      <xdr:spPr>
        <a:xfrm>
          <a:off x="10528300" y="1330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167274</xdr:rowOff>
    </xdr:from>
    <xdr:to>
      <xdr:col>50</xdr:col>
      <xdr:colOff>165100</xdr:colOff>
      <xdr:row>78</xdr:row>
      <xdr:rowOff>97424</xdr:rowOff>
    </xdr:to>
    <xdr:sp macro="" textlink="">
      <xdr:nvSpPr>
        <xdr:cNvPr id="422" name="楕円 421"/>
        <xdr:cNvSpPr/>
      </xdr:nvSpPr>
      <xdr:spPr>
        <a:xfrm>
          <a:off x="9588500" y="133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88551</xdr:rowOff>
    </xdr:from>
    <xdr:ext cx="534377" cy="259045"/>
    <xdr:sp macro="" textlink="">
      <xdr:nvSpPr>
        <xdr:cNvPr id="423" name="テキスト ボックス 422"/>
        <xdr:cNvSpPr txBox="1"/>
      </xdr:nvSpPr>
      <xdr:spPr>
        <a:xfrm>
          <a:off x="9372111" y="134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151381</xdr:rowOff>
    </xdr:from>
    <xdr:to>
      <xdr:col>46</xdr:col>
      <xdr:colOff>38100</xdr:colOff>
      <xdr:row>78</xdr:row>
      <xdr:rowOff>81531</xdr:rowOff>
    </xdr:to>
    <xdr:sp macro="" textlink="">
      <xdr:nvSpPr>
        <xdr:cNvPr id="424" name="楕円 423"/>
        <xdr:cNvSpPr/>
      </xdr:nvSpPr>
      <xdr:spPr>
        <a:xfrm>
          <a:off x="8699500" y="133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72658</xdr:rowOff>
    </xdr:from>
    <xdr:ext cx="534377" cy="259045"/>
    <xdr:sp macro="" textlink="">
      <xdr:nvSpPr>
        <xdr:cNvPr id="425" name="テキスト ボックス 424"/>
        <xdr:cNvSpPr txBox="1"/>
      </xdr:nvSpPr>
      <xdr:spPr>
        <a:xfrm>
          <a:off x="8483111" y="134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97523</xdr:rowOff>
    </xdr:from>
    <xdr:to>
      <xdr:col>41</xdr:col>
      <xdr:colOff>101600</xdr:colOff>
      <xdr:row>78</xdr:row>
      <xdr:rowOff>27673</xdr:rowOff>
    </xdr:to>
    <xdr:sp macro="" textlink="">
      <xdr:nvSpPr>
        <xdr:cNvPr id="426" name="楕円 425"/>
        <xdr:cNvSpPr/>
      </xdr:nvSpPr>
      <xdr:spPr>
        <a:xfrm>
          <a:off x="7810500" y="132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18800</xdr:rowOff>
    </xdr:from>
    <xdr:ext cx="534377" cy="259045"/>
    <xdr:sp macro="" textlink="">
      <xdr:nvSpPr>
        <xdr:cNvPr id="427" name="テキスト ボックス 426"/>
        <xdr:cNvSpPr txBox="1"/>
      </xdr:nvSpPr>
      <xdr:spPr>
        <a:xfrm>
          <a:off x="7594111" y="133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149233</xdr:rowOff>
    </xdr:from>
    <xdr:to>
      <xdr:col>36</xdr:col>
      <xdr:colOff>165100</xdr:colOff>
      <xdr:row>76</xdr:row>
      <xdr:rowOff>79383</xdr:rowOff>
    </xdr:to>
    <xdr:sp macro="" textlink="">
      <xdr:nvSpPr>
        <xdr:cNvPr id="428" name="楕円 427"/>
        <xdr:cNvSpPr/>
      </xdr:nvSpPr>
      <xdr:spPr>
        <a:xfrm>
          <a:off x="6921500" y="130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70510</xdr:rowOff>
    </xdr:from>
    <xdr:ext cx="534377" cy="259045"/>
    <xdr:sp macro="" textlink="">
      <xdr:nvSpPr>
        <xdr:cNvPr id="429" name="テキスト ボックス 428"/>
        <xdr:cNvSpPr txBox="1"/>
      </xdr:nvSpPr>
      <xdr:spPr>
        <a:xfrm>
          <a:off x="6705111" y="131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144087</xdr:rowOff>
    </xdr:from>
    <xdr:to>
      <xdr:col>55</xdr:col>
      <xdr:colOff>0</xdr:colOff>
      <xdr:row>98</xdr:row>
      <xdr:rowOff>59908</xdr:rowOff>
    </xdr:to>
    <xdr:cxnSp macro="">
      <xdr:nvCxnSpPr>
        <xdr:cNvPr id="460" name="直線コネクタ 459"/>
        <xdr:cNvCxnSpPr/>
      </xdr:nvCxnSpPr>
      <xdr:spPr>
        <a:xfrm>
          <a:off x="9639300" y="16774737"/>
          <a:ext cx="838200" cy="8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142432</xdr:rowOff>
    </xdr:from>
    <xdr:to>
      <xdr:col>50</xdr:col>
      <xdr:colOff>114300</xdr:colOff>
      <xdr:row>97</xdr:row>
      <xdr:rowOff>144087</xdr:rowOff>
    </xdr:to>
    <xdr:cxnSp macro="">
      <xdr:nvCxnSpPr>
        <xdr:cNvPr id="463" name="直線コネクタ 462"/>
        <xdr:cNvCxnSpPr/>
      </xdr:nvCxnSpPr>
      <xdr:spPr>
        <a:xfrm>
          <a:off x="8750300" y="16773082"/>
          <a:ext cx="8890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142432</xdr:rowOff>
    </xdr:from>
    <xdr:to>
      <xdr:col>45</xdr:col>
      <xdr:colOff>177800</xdr:colOff>
      <xdr:row>98</xdr:row>
      <xdr:rowOff>24943</xdr:rowOff>
    </xdr:to>
    <xdr:cxnSp macro="">
      <xdr:nvCxnSpPr>
        <xdr:cNvPr id="466" name="直線コネクタ 465"/>
        <xdr:cNvCxnSpPr/>
      </xdr:nvCxnSpPr>
      <xdr:spPr>
        <a:xfrm flipV="1">
          <a:off x="7861300" y="16773082"/>
          <a:ext cx="889000" cy="5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115458</xdr:rowOff>
    </xdr:from>
    <xdr:to>
      <xdr:col>41</xdr:col>
      <xdr:colOff>50800</xdr:colOff>
      <xdr:row>98</xdr:row>
      <xdr:rowOff>24943</xdr:rowOff>
    </xdr:to>
    <xdr:cxnSp macro="">
      <xdr:nvCxnSpPr>
        <xdr:cNvPr id="469" name="直線コネクタ 468"/>
        <xdr:cNvCxnSpPr/>
      </xdr:nvCxnSpPr>
      <xdr:spPr>
        <a:xfrm>
          <a:off x="6972300" y="16403208"/>
          <a:ext cx="889000" cy="4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9108</xdr:rowOff>
    </xdr:from>
    <xdr:to>
      <xdr:col>55</xdr:col>
      <xdr:colOff>50800</xdr:colOff>
      <xdr:row>98</xdr:row>
      <xdr:rowOff>110708</xdr:rowOff>
    </xdr:to>
    <xdr:sp macro="" textlink="">
      <xdr:nvSpPr>
        <xdr:cNvPr id="479" name="楕円 478"/>
        <xdr:cNvSpPr/>
      </xdr:nvSpPr>
      <xdr:spPr>
        <a:xfrm>
          <a:off x="10426700" y="168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158985</xdr:rowOff>
    </xdr:from>
    <xdr:ext cx="534377" cy="259045"/>
    <xdr:sp macro="" textlink="">
      <xdr:nvSpPr>
        <xdr:cNvPr id="480" name="普通建設事業費 （ うち更新整備　）該当値テキスト"/>
        <xdr:cNvSpPr txBox="1"/>
      </xdr:nvSpPr>
      <xdr:spPr>
        <a:xfrm>
          <a:off x="10528300" y="167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93287</xdr:rowOff>
    </xdr:from>
    <xdr:to>
      <xdr:col>50</xdr:col>
      <xdr:colOff>165100</xdr:colOff>
      <xdr:row>98</xdr:row>
      <xdr:rowOff>23437</xdr:rowOff>
    </xdr:to>
    <xdr:sp macro="" textlink="">
      <xdr:nvSpPr>
        <xdr:cNvPr id="481" name="楕円 480"/>
        <xdr:cNvSpPr/>
      </xdr:nvSpPr>
      <xdr:spPr>
        <a:xfrm>
          <a:off x="9588500" y="167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14564</xdr:rowOff>
    </xdr:from>
    <xdr:ext cx="534377" cy="259045"/>
    <xdr:sp macro="" textlink="">
      <xdr:nvSpPr>
        <xdr:cNvPr id="482" name="テキスト ボックス 481"/>
        <xdr:cNvSpPr txBox="1"/>
      </xdr:nvSpPr>
      <xdr:spPr>
        <a:xfrm>
          <a:off x="9372111" y="168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91632</xdr:rowOff>
    </xdr:from>
    <xdr:to>
      <xdr:col>46</xdr:col>
      <xdr:colOff>38100</xdr:colOff>
      <xdr:row>98</xdr:row>
      <xdr:rowOff>21782</xdr:rowOff>
    </xdr:to>
    <xdr:sp macro="" textlink="">
      <xdr:nvSpPr>
        <xdr:cNvPr id="483" name="楕円 482"/>
        <xdr:cNvSpPr/>
      </xdr:nvSpPr>
      <xdr:spPr>
        <a:xfrm>
          <a:off x="8699500" y="167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12909</xdr:rowOff>
    </xdr:from>
    <xdr:ext cx="534377" cy="259045"/>
    <xdr:sp macro="" textlink="">
      <xdr:nvSpPr>
        <xdr:cNvPr id="484" name="テキスト ボックス 483"/>
        <xdr:cNvSpPr txBox="1"/>
      </xdr:nvSpPr>
      <xdr:spPr>
        <a:xfrm>
          <a:off x="8483111" y="168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145593</xdr:rowOff>
    </xdr:from>
    <xdr:to>
      <xdr:col>41</xdr:col>
      <xdr:colOff>101600</xdr:colOff>
      <xdr:row>98</xdr:row>
      <xdr:rowOff>75743</xdr:rowOff>
    </xdr:to>
    <xdr:sp macro="" textlink="">
      <xdr:nvSpPr>
        <xdr:cNvPr id="485" name="楕円 484"/>
        <xdr:cNvSpPr/>
      </xdr:nvSpPr>
      <xdr:spPr>
        <a:xfrm>
          <a:off x="78105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66870</xdr:rowOff>
    </xdr:from>
    <xdr:ext cx="534377" cy="259045"/>
    <xdr:sp macro="" textlink="">
      <xdr:nvSpPr>
        <xdr:cNvPr id="486" name="テキスト ボックス 485"/>
        <xdr:cNvSpPr txBox="1"/>
      </xdr:nvSpPr>
      <xdr:spPr>
        <a:xfrm>
          <a:off x="7594111" y="168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64658</xdr:rowOff>
    </xdr:from>
    <xdr:to>
      <xdr:col>36</xdr:col>
      <xdr:colOff>165100</xdr:colOff>
      <xdr:row>95</xdr:row>
      <xdr:rowOff>166258</xdr:rowOff>
    </xdr:to>
    <xdr:sp macro="" textlink="">
      <xdr:nvSpPr>
        <xdr:cNvPr id="487" name="楕円 486"/>
        <xdr:cNvSpPr/>
      </xdr:nvSpPr>
      <xdr:spPr>
        <a:xfrm>
          <a:off x="6921500" y="163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11335</xdr:rowOff>
    </xdr:from>
    <xdr:ext cx="534377" cy="259045"/>
    <xdr:sp macro="" textlink="">
      <xdr:nvSpPr>
        <xdr:cNvPr id="488" name="テキスト ボックス 487"/>
        <xdr:cNvSpPr txBox="1"/>
      </xdr:nvSpPr>
      <xdr:spPr>
        <a:xfrm>
          <a:off x="6705111" y="161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8369</xdr:rowOff>
    </xdr:from>
    <xdr:to>
      <xdr:col>85</xdr:col>
      <xdr:colOff>127000</xdr:colOff>
      <xdr:row>39</xdr:row>
      <xdr:rowOff>25946</xdr:rowOff>
    </xdr:to>
    <xdr:cxnSp macro="">
      <xdr:nvCxnSpPr>
        <xdr:cNvPr id="517" name="直線コネクタ 516"/>
        <xdr:cNvCxnSpPr/>
      </xdr:nvCxnSpPr>
      <xdr:spPr>
        <a:xfrm flipV="1">
          <a:off x="15481300" y="6694919"/>
          <a:ext cx="8382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25946</xdr:rowOff>
    </xdr:from>
    <xdr:to>
      <xdr:col>81</xdr:col>
      <xdr:colOff>50800</xdr:colOff>
      <xdr:row>39</xdr:row>
      <xdr:rowOff>31191</xdr:rowOff>
    </xdr:to>
    <xdr:cxnSp macro="">
      <xdr:nvCxnSpPr>
        <xdr:cNvPr id="520" name="直線コネクタ 519"/>
        <xdr:cNvCxnSpPr/>
      </xdr:nvCxnSpPr>
      <xdr:spPr>
        <a:xfrm flipV="1">
          <a:off x="14592300" y="6712496"/>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31191</xdr:rowOff>
    </xdr:from>
    <xdr:to>
      <xdr:col>76</xdr:col>
      <xdr:colOff>114300</xdr:colOff>
      <xdr:row>39</xdr:row>
      <xdr:rowOff>41097</xdr:rowOff>
    </xdr:to>
    <xdr:cxnSp macro="">
      <xdr:nvCxnSpPr>
        <xdr:cNvPr id="523" name="直線コネクタ 522"/>
        <xdr:cNvCxnSpPr/>
      </xdr:nvCxnSpPr>
      <xdr:spPr>
        <a:xfrm flipV="1">
          <a:off x="13703300" y="671774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17234</xdr:rowOff>
    </xdr:from>
    <xdr:to>
      <xdr:col>71</xdr:col>
      <xdr:colOff>177800</xdr:colOff>
      <xdr:row>39</xdr:row>
      <xdr:rowOff>41097</xdr:rowOff>
    </xdr:to>
    <xdr:cxnSp macro="">
      <xdr:nvCxnSpPr>
        <xdr:cNvPr id="526" name="直線コネクタ 525"/>
        <xdr:cNvCxnSpPr/>
      </xdr:nvCxnSpPr>
      <xdr:spPr>
        <a:xfrm>
          <a:off x="12814300" y="6703784"/>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129019</xdr:rowOff>
    </xdr:from>
    <xdr:to>
      <xdr:col>85</xdr:col>
      <xdr:colOff>177800</xdr:colOff>
      <xdr:row>39</xdr:row>
      <xdr:rowOff>59169</xdr:rowOff>
    </xdr:to>
    <xdr:sp macro="" textlink="">
      <xdr:nvSpPr>
        <xdr:cNvPr id="536" name="楕円 535"/>
        <xdr:cNvSpPr/>
      </xdr:nvSpPr>
      <xdr:spPr>
        <a:xfrm>
          <a:off x="16268700" y="6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43946</xdr:rowOff>
    </xdr:from>
    <xdr:ext cx="469744" cy="259045"/>
    <xdr:sp macro="" textlink="">
      <xdr:nvSpPr>
        <xdr:cNvPr id="537" name="災害復旧事業費該当値テキスト"/>
        <xdr:cNvSpPr txBox="1"/>
      </xdr:nvSpPr>
      <xdr:spPr>
        <a:xfrm>
          <a:off x="16370300" y="65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146596</xdr:rowOff>
    </xdr:from>
    <xdr:to>
      <xdr:col>81</xdr:col>
      <xdr:colOff>101600</xdr:colOff>
      <xdr:row>39</xdr:row>
      <xdr:rowOff>76746</xdr:rowOff>
    </xdr:to>
    <xdr:sp macro="" textlink="">
      <xdr:nvSpPr>
        <xdr:cNvPr id="538" name="楕円 537"/>
        <xdr:cNvSpPr/>
      </xdr:nvSpPr>
      <xdr:spPr>
        <a:xfrm>
          <a:off x="15430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67873</xdr:rowOff>
    </xdr:from>
    <xdr:ext cx="469744" cy="259045"/>
    <xdr:sp macro="" textlink="">
      <xdr:nvSpPr>
        <xdr:cNvPr id="539" name="テキスト ボックス 538"/>
        <xdr:cNvSpPr txBox="1"/>
      </xdr:nvSpPr>
      <xdr:spPr>
        <a:xfrm>
          <a:off x="15246428" y="67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151841</xdr:rowOff>
    </xdr:from>
    <xdr:to>
      <xdr:col>76</xdr:col>
      <xdr:colOff>165100</xdr:colOff>
      <xdr:row>39</xdr:row>
      <xdr:rowOff>81991</xdr:rowOff>
    </xdr:to>
    <xdr:sp macro="" textlink="">
      <xdr:nvSpPr>
        <xdr:cNvPr id="540" name="楕円 539"/>
        <xdr:cNvSpPr/>
      </xdr:nvSpPr>
      <xdr:spPr>
        <a:xfrm>
          <a:off x="14541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73118</xdr:rowOff>
    </xdr:from>
    <xdr:ext cx="469744" cy="259045"/>
    <xdr:sp macro="" textlink="">
      <xdr:nvSpPr>
        <xdr:cNvPr id="541" name="テキスト ボックス 540"/>
        <xdr:cNvSpPr txBox="1"/>
      </xdr:nvSpPr>
      <xdr:spPr>
        <a:xfrm>
          <a:off x="14357428" y="67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161747</xdr:rowOff>
    </xdr:from>
    <xdr:to>
      <xdr:col>72</xdr:col>
      <xdr:colOff>38100</xdr:colOff>
      <xdr:row>39</xdr:row>
      <xdr:rowOff>91897</xdr:rowOff>
    </xdr:to>
    <xdr:sp macro="" textlink="">
      <xdr:nvSpPr>
        <xdr:cNvPr id="542" name="楕円 541"/>
        <xdr:cNvSpPr/>
      </xdr:nvSpPr>
      <xdr:spPr>
        <a:xfrm>
          <a:off x="13652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83024</xdr:rowOff>
    </xdr:from>
    <xdr:ext cx="378565" cy="259045"/>
    <xdr:sp macro="" textlink="">
      <xdr:nvSpPr>
        <xdr:cNvPr id="543" name="テキスト ボックス 542"/>
        <xdr:cNvSpPr txBox="1"/>
      </xdr:nvSpPr>
      <xdr:spPr>
        <a:xfrm>
          <a:off x="13514017" y="6769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137884</xdr:rowOff>
    </xdr:from>
    <xdr:to>
      <xdr:col>67</xdr:col>
      <xdr:colOff>101600</xdr:colOff>
      <xdr:row>39</xdr:row>
      <xdr:rowOff>68034</xdr:rowOff>
    </xdr:to>
    <xdr:sp macro="" textlink="">
      <xdr:nvSpPr>
        <xdr:cNvPr id="544" name="楕円 543"/>
        <xdr:cNvSpPr/>
      </xdr:nvSpPr>
      <xdr:spPr>
        <a:xfrm>
          <a:off x="12763500" y="66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59161</xdr:rowOff>
    </xdr:from>
    <xdr:ext cx="469744" cy="259045"/>
    <xdr:sp macro="" textlink="">
      <xdr:nvSpPr>
        <xdr:cNvPr id="545" name="テキスト ボックス 544"/>
        <xdr:cNvSpPr txBox="1"/>
      </xdr:nvSpPr>
      <xdr:spPr>
        <a:xfrm>
          <a:off x="12579428" y="67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4011</xdr:rowOff>
    </xdr:from>
    <xdr:to>
      <xdr:col>85</xdr:col>
      <xdr:colOff>127000</xdr:colOff>
      <xdr:row>78</xdr:row>
      <xdr:rowOff>22924</xdr:rowOff>
    </xdr:to>
    <xdr:cxnSp macro="">
      <xdr:nvCxnSpPr>
        <xdr:cNvPr id="631" name="直線コネクタ 630"/>
        <xdr:cNvCxnSpPr/>
      </xdr:nvCxnSpPr>
      <xdr:spPr>
        <a:xfrm flipV="1">
          <a:off x="15481300" y="13377111"/>
          <a:ext cx="8382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22924</xdr:rowOff>
    </xdr:from>
    <xdr:to>
      <xdr:col>81</xdr:col>
      <xdr:colOff>50800</xdr:colOff>
      <xdr:row>78</xdr:row>
      <xdr:rowOff>29663</xdr:rowOff>
    </xdr:to>
    <xdr:cxnSp macro="">
      <xdr:nvCxnSpPr>
        <xdr:cNvPr id="634" name="直線コネクタ 633"/>
        <xdr:cNvCxnSpPr/>
      </xdr:nvCxnSpPr>
      <xdr:spPr>
        <a:xfrm flipV="1">
          <a:off x="14592300" y="13396024"/>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8324</xdr:rowOff>
    </xdr:from>
    <xdr:to>
      <xdr:col>76</xdr:col>
      <xdr:colOff>114300</xdr:colOff>
      <xdr:row>78</xdr:row>
      <xdr:rowOff>29663</xdr:rowOff>
    </xdr:to>
    <xdr:cxnSp macro="">
      <xdr:nvCxnSpPr>
        <xdr:cNvPr id="637" name="直線コネクタ 636"/>
        <xdr:cNvCxnSpPr/>
      </xdr:nvCxnSpPr>
      <xdr:spPr>
        <a:xfrm>
          <a:off x="13703300" y="13381424"/>
          <a:ext cx="889000" cy="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5862</xdr:rowOff>
    </xdr:from>
    <xdr:to>
      <xdr:col>71</xdr:col>
      <xdr:colOff>177800</xdr:colOff>
      <xdr:row>78</xdr:row>
      <xdr:rowOff>8324</xdr:rowOff>
    </xdr:to>
    <xdr:cxnSp macro="">
      <xdr:nvCxnSpPr>
        <xdr:cNvPr id="640" name="直線コネクタ 639"/>
        <xdr:cNvCxnSpPr/>
      </xdr:nvCxnSpPr>
      <xdr:spPr>
        <a:xfrm>
          <a:off x="12814300" y="13378962"/>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124661</xdr:rowOff>
    </xdr:from>
    <xdr:to>
      <xdr:col>85</xdr:col>
      <xdr:colOff>177800</xdr:colOff>
      <xdr:row>78</xdr:row>
      <xdr:rowOff>54811</xdr:rowOff>
    </xdr:to>
    <xdr:sp macro="" textlink="">
      <xdr:nvSpPr>
        <xdr:cNvPr id="650" name="楕円 649"/>
        <xdr:cNvSpPr/>
      </xdr:nvSpPr>
      <xdr:spPr>
        <a:xfrm>
          <a:off x="16268700" y="133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48910</xdr:rowOff>
    </xdr:from>
    <xdr:ext cx="534377" cy="259045"/>
    <xdr:sp macro="" textlink="">
      <xdr:nvSpPr>
        <xdr:cNvPr id="651" name="公債費該当値テキスト"/>
        <xdr:cNvSpPr txBox="1"/>
      </xdr:nvSpPr>
      <xdr:spPr>
        <a:xfrm>
          <a:off x="16370300" y="132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143574</xdr:rowOff>
    </xdr:from>
    <xdr:to>
      <xdr:col>81</xdr:col>
      <xdr:colOff>101600</xdr:colOff>
      <xdr:row>78</xdr:row>
      <xdr:rowOff>73724</xdr:rowOff>
    </xdr:to>
    <xdr:sp macro="" textlink="">
      <xdr:nvSpPr>
        <xdr:cNvPr id="652" name="楕円 651"/>
        <xdr:cNvSpPr/>
      </xdr:nvSpPr>
      <xdr:spPr>
        <a:xfrm>
          <a:off x="15430500" y="133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64851</xdr:rowOff>
    </xdr:from>
    <xdr:ext cx="534377" cy="259045"/>
    <xdr:sp macro="" textlink="">
      <xdr:nvSpPr>
        <xdr:cNvPr id="653" name="テキスト ボックス 652"/>
        <xdr:cNvSpPr txBox="1"/>
      </xdr:nvSpPr>
      <xdr:spPr>
        <a:xfrm>
          <a:off x="15214111" y="134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150313</xdr:rowOff>
    </xdr:from>
    <xdr:to>
      <xdr:col>76</xdr:col>
      <xdr:colOff>165100</xdr:colOff>
      <xdr:row>78</xdr:row>
      <xdr:rowOff>80463</xdr:rowOff>
    </xdr:to>
    <xdr:sp macro="" textlink="">
      <xdr:nvSpPr>
        <xdr:cNvPr id="654" name="楕円 653"/>
        <xdr:cNvSpPr/>
      </xdr:nvSpPr>
      <xdr:spPr>
        <a:xfrm>
          <a:off x="14541500" y="133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71590</xdr:rowOff>
    </xdr:from>
    <xdr:ext cx="534377" cy="259045"/>
    <xdr:sp macro="" textlink="">
      <xdr:nvSpPr>
        <xdr:cNvPr id="655" name="テキスト ボックス 654"/>
        <xdr:cNvSpPr txBox="1"/>
      </xdr:nvSpPr>
      <xdr:spPr>
        <a:xfrm>
          <a:off x="14325111" y="134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128974</xdr:rowOff>
    </xdr:from>
    <xdr:to>
      <xdr:col>72</xdr:col>
      <xdr:colOff>38100</xdr:colOff>
      <xdr:row>78</xdr:row>
      <xdr:rowOff>59124</xdr:rowOff>
    </xdr:to>
    <xdr:sp macro="" textlink="">
      <xdr:nvSpPr>
        <xdr:cNvPr id="656" name="楕円 655"/>
        <xdr:cNvSpPr/>
      </xdr:nvSpPr>
      <xdr:spPr>
        <a:xfrm>
          <a:off x="13652500" y="133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50251</xdr:rowOff>
    </xdr:from>
    <xdr:ext cx="534377" cy="259045"/>
    <xdr:sp macro="" textlink="">
      <xdr:nvSpPr>
        <xdr:cNvPr id="657" name="テキスト ボックス 656"/>
        <xdr:cNvSpPr txBox="1"/>
      </xdr:nvSpPr>
      <xdr:spPr>
        <a:xfrm>
          <a:off x="13436111" y="134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126512</xdr:rowOff>
    </xdr:from>
    <xdr:to>
      <xdr:col>67</xdr:col>
      <xdr:colOff>101600</xdr:colOff>
      <xdr:row>78</xdr:row>
      <xdr:rowOff>56662</xdr:rowOff>
    </xdr:to>
    <xdr:sp macro="" textlink="">
      <xdr:nvSpPr>
        <xdr:cNvPr id="658" name="楕円 657"/>
        <xdr:cNvSpPr/>
      </xdr:nvSpPr>
      <xdr:spPr>
        <a:xfrm>
          <a:off x="12763500" y="133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47789</xdr:rowOff>
    </xdr:from>
    <xdr:ext cx="534377" cy="259045"/>
    <xdr:sp macro="" textlink="">
      <xdr:nvSpPr>
        <xdr:cNvPr id="659" name="テキスト ボックス 658"/>
        <xdr:cNvSpPr txBox="1"/>
      </xdr:nvSpPr>
      <xdr:spPr>
        <a:xfrm>
          <a:off x="12547111" y="134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107068</xdr:rowOff>
    </xdr:from>
    <xdr:to>
      <xdr:col>85</xdr:col>
      <xdr:colOff>127000</xdr:colOff>
      <xdr:row>97</xdr:row>
      <xdr:rowOff>130431</xdr:rowOff>
    </xdr:to>
    <xdr:cxnSp macro="">
      <xdr:nvCxnSpPr>
        <xdr:cNvPr id="684" name="直線コネクタ 683"/>
        <xdr:cNvCxnSpPr/>
      </xdr:nvCxnSpPr>
      <xdr:spPr>
        <a:xfrm>
          <a:off x="15481300" y="16737718"/>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107068</xdr:rowOff>
    </xdr:from>
    <xdr:to>
      <xdr:col>81</xdr:col>
      <xdr:colOff>50800</xdr:colOff>
      <xdr:row>97</xdr:row>
      <xdr:rowOff>115531</xdr:rowOff>
    </xdr:to>
    <xdr:cxnSp macro="">
      <xdr:nvCxnSpPr>
        <xdr:cNvPr id="687" name="直線コネクタ 686"/>
        <xdr:cNvCxnSpPr/>
      </xdr:nvCxnSpPr>
      <xdr:spPr>
        <a:xfrm flipV="1">
          <a:off x="14592300" y="16737718"/>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115531</xdr:rowOff>
    </xdr:from>
    <xdr:to>
      <xdr:col>76</xdr:col>
      <xdr:colOff>114300</xdr:colOff>
      <xdr:row>97</xdr:row>
      <xdr:rowOff>148027</xdr:rowOff>
    </xdr:to>
    <xdr:cxnSp macro="">
      <xdr:nvCxnSpPr>
        <xdr:cNvPr id="690" name="直線コネクタ 689"/>
        <xdr:cNvCxnSpPr/>
      </xdr:nvCxnSpPr>
      <xdr:spPr>
        <a:xfrm flipV="1">
          <a:off x="13703300" y="16746181"/>
          <a:ext cx="889000" cy="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148027</xdr:rowOff>
    </xdr:from>
    <xdr:to>
      <xdr:col>71</xdr:col>
      <xdr:colOff>177800</xdr:colOff>
      <xdr:row>98</xdr:row>
      <xdr:rowOff>18867</xdr:rowOff>
    </xdr:to>
    <xdr:cxnSp macro="">
      <xdr:nvCxnSpPr>
        <xdr:cNvPr id="693" name="直線コネクタ 692"/>
        <xdr:cNvCxnSpPr/>
      </xdr:nvCxnSpPr>
      <xdr:spPr>
        <a:xfrm flipV="1">
          <a:off x="12814300" y="1677867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79631</xdr:rowOff>
    </xdr:from>
    <xdr:to>
      <xdr:col>85</xdr:col>
      <xdr:colOff>177800</xdr:colOff>
      <xdr:row>98</xdr:row>
      <xdr:rowOff>9781</xdr:rowOff>
    </xdr:to>
    <xdr:sp macro="" textlink="">
      <xdr:nvSpPr>
        <xdr:cNvPr id="703" name="楕円 702"/>
        <xdr:cNvSpPr/>
      </xdr:nvSpPr>
      <xdr:spPr>
        <a:xfrm>
          <a:off x="16268700" y="167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56268</xdr:rowOff>
    </xdr:from>
    <xdr:to>
      <xdr:col>81</xdr:col>
      <xdr:colOff>101600</xdr:colOff>
      <xdr:row>97</xdr:row>
      <xdr:rowOff>157868</xdr:rowOff>
    </xdr:to>
    <xdr:sp macro="" textlink="">
      <xdr:nvSpPr>
        <xdr:cNvPr id="705" name="楕円 704"/>
        <xdr:cNvSpPr/>
      </xdr:nvSpPr>
      <xdr:spPr>
        <a:xfrm>
          <a:off x="15430500" y="166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148995</xdr:rowOff>
    </xdr:from>
    <xdr:ext cx="534377" cy="259045"/>
    <xdr:sp macro="" textlink="">
      <xdr:nvSpPr>
        <xdr:cNvPr id="706" name="テキスト ボックス 705"/>
        <xdr:cNvSpPr txBox="1"/>
      </xdr:nvSpPr>
      <xdr:spPr>
        <a:xfrm>
          <a:off x="15214111" y="167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64731</xdr:rowOff>
    </xdr:from>
    <xdr:to>
      <xdr:col>76</xdr:col>
      <xdr:colOff>165100</xdr:colOff>
      <xdr:row>97</xdr:row>
      <xdr:rowOff>166331</xdr:rowOff>
    </xdr:to>
    <xdr:sp macro="" textlink="">
      <xdr:nvSpPr>
        <xdr:cNvPr id="707" name="楕円 706"/>
        <xdr:cNvSpPr/>
      </xdr:nvSpPr>
      <xdr:spPr>
        <a:xfrm>
          <a:off x="14541500" y="166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157458</xdr:rowOff>
    </xdr:from>
    <xdr:ext cx="534377" cy="259045"/>
    <xdr:sp macro="" textlink="">
      <xdr:nvSpPr>
        <xdr:cNvPr id="708" name="テキスト ボックス 707"/>
        <xdr:cNvSpPr txBox="1"/>
      </xdr:nvSpPr>
      <xdr:spPr>
        <a:xfrm>
          <a:off x="14325111" y="1678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97227</xdr:rowOff>
    </xdr:from>
    <xdr:to>
      <xdr:col>72</xdr:col>
      <xdr:colOff>38100</xdr:colOff>
      <xdr:row>98</xdr:row>
      <xdr:rowOff>27377</xdr:rowOff>
    </xdr:to>
    <xdr:sp macro="" textlink="">
      <xdr:nvSpPr>
        <xdr:cNvPr id="709" name="楕円 708"/>
        <xdr:cNvSpPr/>
      </xdr:nvSpPr>
      <xdr:spPr>
        <a:xfrm>
          <a:off x="13652500" y="167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18504</xdr:rowOff>
    </xdr:from>
    <xdr:ext cx="469744" cy="259045"/>
    <xdr:sp macro="" textlink="">
      <xdr:nvSpPr>
        <xdr:cNvPr id="710" name="テキスト ボックス 709"/>
        <xdr:cNvSpPr txBox="1"/>
      </xdr:nvSpPr>
      <xdr:spPr>
        <a:xfrm>
          <a:off x="13468428" y="1682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139517</xdr:rowOff>
    </xdr:from>
    <xdr:to>
      <xdr:col>67</xdr:col>
      <xdr:colOff>101600</xdr:colOff>
      <xdr:row>98</xdr:row>
      <xdr:rowOff>69667</xdr:rowOff>
    </xdr:to>
    <xdr:sp macro="" textlink="">
      <xdr:nvSpPr>
        <xdr:cNvPr id="711" name="楕円 710"/>
        <xdr:cNvSpPr/>
      </xdr:nvSpPr>
      <xdr:spPr>
        <a:xfrm>
          <a:off x="12763500" y="167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60794</xdr:rowOff>
    </xdr:from>
    <xdr:ext cx="469744" cy="259045"/>
    <xdr:sp macro="" textlink="">
      <xdr:nvSpPr>
        <xdr:cNvPr id="712" name="テキスト ボックス 711"/>
        <xdr:cNvSpPr txBox="1"/>
      </xdr:nvSpPr>
      <xdr:spPr>
        <a:xfrm>
          <a:off x="12579428" y="168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19647</xdr:rowOff>
    </xdr:from>
    <xdr:to>
      <xdr:col>116</xdr:col>
      <xdr:colOff>63500</xdr:colOff>
      <xdr:row>38</xdr:row>
      <xdr:rowOff>43764</xdr:rowOff>
    </xdr:to>
    <xdr:cxnSp macro="">
      <xdr:nvCxnSpPr>
        <xdr:cNvPr id="741" name="直線コネクタ 740"/>
        <xdr:cNvCxnSpPr/>
      </xdr:nvCxnSpPr>
      <xdr:spPr>
        <a:xfrm flipV="1">
          <a:off x="21323300" y="6534747"/>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43764</xdr:rowOff>
    </xdr:from>
    <xdr:to>
      <xdr:col>111</xdr:col>
      <xdr:colOff>177800</xdr:colOff>
      <xdr:row>38</xdr:row>
      <xdr:rowOff>166598</xdr:rowOff>
    </xdr:to>
    <xdr:cxnSp macro="">
      <xdr:nvCxnSpPr>
        <xdr:cNvPr id="744" name="直線コネクタ 743"/>
        <xdr:cNvCxnSpPr/>
      </xdr:nvCxnSpPr>
      <xdr:spPr>
        <a:xfrm flipV="1">
          <a:off x="20434300" y="6558864"/>
          <a:ext cx="8890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166598</xdr:rowOff>
    </xdr:from>
    <xdr:to>
      <xdr:col>107</xdr:col>
      <xdr:colOff>50800</xdr:colOff>
      <xdr:row>39</xdr:row>
      <xdr:rowOff>2349</xdr:rowOff>
    </xdr:to>
    <xdr:cxnSp macro="">
      <xdr:nvCxnSpPr>
        <xdr:cNvPr id="747" name="直線コネクタ 746"/>
        <xdr:cNvCxnSpPr/>
      </xdr:nvCxnSpPr>
      <xdr:spPr>
        <a:xfrm flipV="1">
          <a:off x="19545300" y="668169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2083</xdr:rowOff>
    </xdr:from>
    <xdr:to>
      <xdr:col>102</xdr:col>
      <xdr:colOff>114300</xdr:colOff>
      <xdr:row>39</xdr:row>
      <xdr:rowOff>2349</xdr:rowOff>
    </xdr:to>
    <xdr:cxnSp macro="">
      <xdr:nvCxnSpPr>
        <xdr:cNvPr id="750" name="直線コネクタ 749"/>
        <xdr:cNvCxnSpPr/>
      </xdr:nvCxnSpPr>
      <xdr:spPr>
        <a:xfrm>
          <a:off x="18656300" y="6688633"/>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140297</xdr:rowOff>
    </xdr:from>
    <xdr:to>
      <xdr:col>116</xdr:col>
      <xdr:colOff>114300</xdr:colOff>
      <xdr:row>38</xdr:row>
      <xdr:rowOff>70447</xdr:rowOff>
    </xdr:to>
    <xdr:sp macro="" textlink="">
      <xdr:nvSpPr>
        <xdr:cNvPr id="760" name="楕円 759"/>
        <xdr:cNvSpPr/>
      </xdr:nvSpPr>
      <xdr:spPr>
        <a:xfrm>
          <a:off x="22110700" y="64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163174</xdr:rowOff>
    </xdr:from>
    <xdr:ext cx="469744" cy="259045"/>
    <xdr:sp macro="" textlink="">
      <xdr:nvSpPr>
        <xdr:cNvPr id="761" name="投資及び出資金該当値テキスト"/>
        <xdr:cNvSpPr txBox="1"/>
      </xdr:nvSpPr>
      <xdr:spPr>
        <a:xfrm>
          <a:off x="22212300" y="633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164414</xdr:rowOff>
    </xdr:from>
    <xdr:to>
      <xdr:col>112</xdr:col>
      <xdr:colOff>38100</xdr:colOff>
      <xdr:row>38</xdr:row>
      <xdr:rowOff>94564</xdr:rowOff>
    </xdr:to>
    <xdr:sp macro="" textlink="">
      <xdr:nvSpPr>
        <xdr:cNvPr id="762" name="楕円 761"/>
        <xdr:cNvSpPr/>
      </xdr:nvSpPr>
      <xdr:spPr>
        <a:xfrm>
          <a:off x="21272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111091</xdr:rowOff>
    </xdr:from>
    <xdr:ext cx="469744" cy="259045"/>
    <xdr:sp macro="" textlink="">
      <xdr:nvSpPr>
        <xdr:cNvPr id="763" name="テキスト ボックス 762"/>
        <xdr:cNvSpPr txBox="1"/>
      </xdr:nvSpPr>
      <xdr:spPr>
        <a:xfrm>
          <a:off x="21088428" y="62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115798</xdr:rowOff>
    </xdr:from>
    <xdr:to>
      <xdr:col>107</xdr:col>
      <xdr:colOff>101600</xdr:colOff>
      <xdr:row>39</xdr:row>
      <xdr:rowOff>45948</xdr:rowOff>
    </xdr:to>
    <xdr:sp macro="" textlink="">
      <xdr:nvSpPr>
        <xdr:cNvPr id="764" name="楕円 763"/>
        <xdr:cNvSpPr/>
      </xdr:nvSpPr>
      <xdr:spPr>
        <a:xfrm>
          <a:off x="20383500" y="66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37075</xdr:rowOff>
    </xdr:from>
    <xdr:ext cx="469744" cy="259045"/>
    <xdr:sp macro="" textlink="">
      <xdr:nvSpPr>
        <xdr:cNvPr id="765" name="テキスト ボックス 764"/>
        <xdr:cNvSpPr txBox="1"/>
      </xdr:nvSpPr>
      <xdr:spPr>
        <a:xfrm>
          <a:off x="20199428" y="672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122999</xdr:rowOff>
    </xdr:from>
    <xdr:to>
      <xdr:col>102</xdr:col>
      <xdr:colOff>165100</xdr:colOff>
      <xdr:row>39</xdr:row>
      <xdr:rowOff>53149</xdr:rowOff>
    </xdr:to>
    <xdr:sp macro="" textlink="">
      <xdr:nvSpPr>
        <xdr:cNvPr id="766" name="楕円 765"/>
        <xdr:cNvSpPr/>
      </xdr:nvSpPr>
      <xdr:spPr>
        <a:xfrm>
          <a:off x="19494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44276</xdr:rowOff>
    </xdr:from>
    <xdr:ext cx="469744" cy="259045"/>
    <xdr:sp macro="" textlink="">
      <xdr:nvSpPr>
        <xdr:cNvPr id="767" name="テキスト ボックス 766"/>
        <xdr:cNvSpPr txBox="1"/>
      </xdr:nvSpPr>
      <xdr:spPr>
        <a:xfrm>
          <a:off x="19310428" y="67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122733</xdr:rowOff>
    </xdr:from>
    <xdr:to>
      <xdr:col>98</xdr:col>
      <xdr:colOff>38100</xdr:colOff>
      <xdr:row>39</xdr:row>
      <xdr:rowOff>52883</xdr:rowOff>
    </xdr:to>
    <xdr:sp macro="" textlink="">
      <xdr:nvSpPr>
        <xdr:cNvPr id="768" name="楕円 767"/>
        <xdr:cNvSpPr/>
      </xdr:nvSpPr>
      <xdr:spPr>
        <a:xfrm>
          <a:off x="18605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44010</xdr:rowOff>
    </xdr:from>
    <xdr:ext cx="469744" cy="259045"/>
    <xdr:sp macro="" textlink="">
      <xdr:nvSpPr>
        <xdr:cNvPr id="769" name="テキスト ボックス 768"/>
        <xdr:cNvSpPr txBox="1"/>
      </xdr:nvSpPr>
      <xdr:spPr>
        <a:xfrm>
          <a:off x="184214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64216</xdr:rowOff>
    </xdr:from>
    <xdr:to>
      <xdr:col>116</xdr:col>
      <xdr:colOff>63500</xdr:colOff>
      <xdr:row>58</xdr:row>
      <xdr:rowOff>73817</xdr:rowOff>
    </xdr:to>
    <xdr:cxnSp macro="">
      <xdr:nvCxnSpPr>
        <xdr:cNvPr id="796" name="直線コネクタ 795"/>
        <xdr:cNvCxnSpPr/>
      </xdr:nvCxnSpPr>
      <xdr:spPr>
        <a:xfrm flipV="1">
          <a:off x="21323300" y="10008316"/>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72903</xdr:rowOff>
    </xdr:from>
    <xdr:to>
      <xdr:col>111</xdr:col>
      <xdr:colOff>177800</xdr:colOff>
      <xdr:row>58</xdr:row>
      <xdr:rowOff>73817</xdr:rowOff>
    </xdr:to>
    <xdr:cxnSp macro="">
      <xdr:nvCxnSpPr>
        <xdr:cNvPr id="799" name="直線コネクタ 798"/>
        <xdr:cNvCxnSpPr/>
      </xdr:nvCxnSpPr>
      <xdr:spPr>
        <a:xfrm>
          <a:off x="20434300" y="100170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72903</xdr:rowOff>
    </xdr:from>
    <xdr:to>
      <xdr:col>107</xdr:col>
      <xdr:colOff>50800</xdr:colOff>
      <xdr:row>58</xdr:row>
      <xdr:rowOff>73132</xdr:rowOff>
    </xdr:to>
    <xdr:cxnSp macro="">
      <xdr:nvCxnSpPr>
        <xdr:cNvPr id="802" name="直線コネクタ 801"/>
        <xdr:cNvCxnSpPr/>
      </xdr:nvCxnSpPr>
      <xdr:spPr>
        <a:xfrm flipV="1">
          <a:off x="19545300" y="1001700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73132</xdr:rowOff>
    </xdr:from>
    <xdr:to>
      <xdr:col>102</xdr:col>
      <xdr:colOff>114300</xdr:colOff>
      <xdr:row>58</xdr:row>
      <xdr:rowOff>75806</xdr:rowOff>
    </xdr:to>
    <xdr:cxnSp macro="">
      <xdr:nvCxnSpPr>
        <xdr:cNvPr id="805" name="直線コネクタ 804"/>
        <xdr:cNvCxnSpPr/>
      </xdr:nvCxnSpPr>
      <xdr:spPr>
        <a:xfrm flipV="1">
          <a:off x="18656300" y="10017232"/>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13416</xdr:rowOff>
    </xdr:from>
    <xdr:to>
      <xdr:col>116</xdr:col>
      <xdr:colOff>114300</xdr:colOff>
      <xdr:row>58</xdr:row>
      <xdr:rowOff>115016</xdr:rowOff>
    </xdr:to>
    <xdr:sp macro="" textlink="">
      <xdr:nvSpPr>
        <xdr:cNvPr id="815" name="楕円 814"/>
        <xdr:cNvSpPr/>
      </xdr:nvSpPr>
      <xdr:spPr>
        <a:xfrm>
          <a:off x="22110700" y="9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23017</xdr:rowOff>
    </xdr:from>
    <xdr:to>
      <xdr:col>112</xdr:col>
      <xdr:colOff>38100</xdr:colOff>
      <xdr:row>58</xdr:row>
      <xdr:rowOff>124617</xdr:rowOff>
    </xdr:to>
    <xdr:sp macro="" textlink="">
      <xdr:nvSpPr>
        <xdr:cNvPr id="817" name="楕円 816"/>
        <xdr:cNvSpPr/>
      </xdr:nvSpPr>
      <xdr:spPr>
        <a:xfrm>
          <a:off x="21272500" y="99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115744</xdr:rowOff>
    </xdr:from>
    <xdr:ext cx="469744" cy="259045"/>
    <xdr:sp macro="" textlink="">
      <xdr:nvSpPr>
        <xdr:cNvPr id="818" name="テキスト ボックス 817"/>
        <xdr:cNvSpPr txBox="1"/>
      </xdr:nvSpPr>
      <xdr:spPr>
        <a:xfrm>
          <a:off x="21088428" y="1005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22103</xdr:rowOff>
    </xdr:from>
    <xdr:to>
      <xdr:col>107</xdr:col>
      <xdr:colOff>101600</xdr:colOff>
      <xdr:row>58</xdr:row>
      <xdr:rowOff>123703</xdr:rowOff>
    </xdr:to>
    <xdr:sp macro="" textlink="">
      <xdr:nvSpPr>
        <xdr:cNvPr id="819" name="楕円 818"/>
        <xdr:cNvSpPr/>
      </xdr:nvSpPr>
      <xdr:spPr>
        <a:xfrm>
          <a:off x="20383500" y="99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114830</xdr:rowOff>
    </xdr:from>
    <xdr:ext cx="469744" cy="259045"/>
    <xdr:sp macro="" textlink="">
      <xdr:nvSpPr>
        <xdr:cNvPr id="820" name="テキスト ボックス 819"/>
        <xdr:cNvSpPr txBox="1"/>
      </xdr:nvSpPr>
      <xdr:spPr>
        <a:xfrm>
          <a:off x="20199428" y="1005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22332</xdr:rowOff>
    </xdr:from>
    <xdr:to>
      <xdr:col>102</xdr:col>
      <xdr:colOff>165100</xdr:colOff>
      <xdr:row>58</xdr:row>
      <xdr:rowOff>123932</xdr:rowOff>
    </xdr:to>
    <xdr:sp macro="" textlink="">
      <xdr:nvSpPr>
        <xdr:cNvPr id="821" name="楕円 820"/>
        <xdr:cNvSpPr/>
      </xdr:nvSpPr>
      <xdr:spPr>
        <a:xfrm>
          <a:off x="19494500" y="99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115059</xdr:rowOff>
    </xdr:from>
    <xdr:ext cx="469744" cy="259045"/>
    <xdr:sp macro="" textlink="">
      <xdr:nvSpPr>
        <xdr:cNvPr id="822" name="テキスト ボックス 821"/>
        <xdr:cNvSpPr txBox="1"/>
      </xdr:nvSpPr>
      <xdr:spPr>
        <a:xfrm>
          <a:off x="19310428" y="1005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25006</xdr:rowOff>
    </xdr:from>
    <xdr:to>
      <xdr:col>98</xdr:col>
      <xdr:colOff>38100</xdr:colOff>
      <xdr:row>58</xdr:row>
      <xdr:rowOff>126606</xdr:rowOff>
    </xdr:to>
    <xdr:sp macro="" textlink="">
      <xdr:nvSpPr>
        <xdr:cNvPr id="823" name="楕円 822"/>
        <xdr:cNvSpPr/>
      </xdr:nvSpPr>
      <xdr:spPr>
        <a:xfrm>
          <a:off x="18605500" y="9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117733</xdr:rowOff>
    </xdr:from>
    <xdr:ext cx="469744" cy="259045"/>
    <xdr:sp macro="" textlink="">
      <xdr:nvSpPr>
        <xdr:cNvPr id="824" name="テキスト ボックス 823"/>
        <xdr:cNvSpPr txBox="1"/>
      </xdr:nvSpPr>
      <xdr:spPr>
        <a:xfrm>
          <a:off x="18421428" y="100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3601</xdr:rowOff>
    </xdr:from>
    <xdr:to>
      <xdr:col>116</xdr:col>
      <xdr:colOff>63500</xdr:colOff>
      <xdr:row>77</xdr:row>
      <xdr:rowOff>8190</xdr:rowOff>
    </xdr:to>
    <xdr:cxnSp macro="">
      <xdr:nvCxnSpPr>
        <xdr:cNvPr id="856" name="直線コネクタ 855"/>
        <xdr:cNvCxnSpPr/>
      </xdr:nvCxnSpPr>
      <xdr:spPr>
        <a:xfrm>
          <a:off x="21323300" y="13205251"/>
          <a:ext cx="8382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3601</xdr:rowOff>
    </xdr:from>
    <xdr:to>
      <xdr:col>111</xdr:col>
      <xdr:colOff>177800</xdr:colOff>
      <xdr:row>77</xdr:row>
      <xdr:rowOff>14297</xdr:rowOff>
    </xdr:to>
    <xdr:cxnSp macro="">
      <xdr:nvCxnSpPr>
        <xdr:cNvPr id="859" name="直線コネクタ 858"/>
        <xdr:cNvCxnSpPr/>
      </xdr:nvCxnSpPr>
      <xdr:spPr>
        <a:xfrm flipV="1">
          <a:off x="20434300" y="13205251"/>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14297</xdr:rowOff>
    </xdr:from>
    <xdr:to>
      <xdr:col>107</xdr:col>
      <xdr:colOff>50800</xdr:colOff>
      <xdr:row>77</xdr:row>
      <xdr:rowOff>46268</xdr:rowOff>
    </xdr:to>
    <xdr:cxnSp macro="">
      <xdr:nvCxnSpPr>
        <xdr:cNvPr id="862" name="直線コネクタ 861"/>
        <xdr:cNvCxnSpPr/>
      </xdr:nvCxnSpPr>
      <xdr:spPr>
        <a:xfrm flipV="1">
          <a:off x="19545300" y="13215947"/>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46268</xdr:rowOff>
    </xdr:from>
    <xdr:to>
      <xdr:col>102</xdr:col>
      <xdr:colOff>114300</xdr:colOff>
      <xdr:row>77</xdr:row>
      <xdr:rowOff>107598</xdr:rowOff>
    </xdr:to>
    <xdr:cxnSp macro="">
      <xdr:nvCxnSpPr>
        <xdr:cNvPr id="865" name="直線コネクタ 864"/>
        <xdr:cNvCxnSpPr/>
      </xdr:nvCxnSpPr>
      <xdr:spPr>
        <a:xfrm flipV="1">
          <a:off x="18656300" y="13247918"/>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128840</xdr:rowOff>
    </xdr:from>
    <xdr:to>
      <xdr:col>116</xdr:col>
      <xdr:colOff>114300</xdr:colOff>
      <xdr:row>77</xdr:row>
      <xdr:rowOff>58990</xdr:rowOff>
    </xdr:to>
    <xdr:sp macro="" textlink="">
      <xdr:nvSpPr>
        <xdr:cNvPr id="875" name="楕円 874"/>
        <xdr:cNvSpPr/>
      </xdr:nvSpPr>
      <xdr:spPr>
        <a:xfrm>
          <a:off x="221107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107267</xdr:rowOff>
    </xdr:from>
    <xdr:ext cx="534377" cy="259045"/>
    <xdr:sp macro="" textlink="">
      <xdr:nvSpPr>
        <xdr:cNvPr id="876" name="繰出金該当値テキスト"/>
        <xdr:cNvSpPr txBox="1"/>
      </xdr:nvSpPr>
      <xdr:spPr>
        <a:xfrm>
          <a:off x="22212300" y="131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124251</xdr:rowOff>
    </xdr:from>
    <xdr:to>
      <xdr:col>112</xdr:col>
      <xdr:colOff>38100</xdr:colOff>
      <xdr:row>77</xdr:row>
      <xdr:rowOff>54401</xdr:rowOff>
    </xdr:to>
    <xdr:sp macro="" textlink="">
      <xdr:nvSpPr>
        <xdr:cNvPr id="877" name="楕円 876"/>
        <xdr:cNvSpPr/>
      </xdr:nvSpPr>
      <xdr:spPr>
        <a:xfrm>
          <a:off x="21272500" y="131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45528</xdr:rowOff>
    </xdr:from>
    <xdr:ext cx="534377" cy="259045"/>
    <xdr:sp macro="" textlink="">
      <xdr:nvSpPr>
        <xdr:cNvPr id="878" name="テキスト ボックス 877"/>
        <xdr:cNvSpPr txBox="1"/>
      </xdr:nvSpPr>
      <xdr:spPr>
        <a:xfrm>
          <a:off x="21056111" y="132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134947</xdr:rowOff>
    </xdr:from>
    <xdr:to>
      <xdr:col>107</xdr:col>
      <xdr:colOff>101600</xdr:colOff>
      <xdr:row>77</xdr:row>
      <xdr:rowOff>65097</xdr:rowOff>
    </xdr:to>
    <xdr:sp macro="" textlink="">
      <xdr:nvSpPr>
        <xdr:cNvPr id="879" name="楕円 878"/>
        <xdr:cNvSpPr/>
      </xdr:nvSpPr>
      <xdr:spPr>
        <a:xfrm>
          <a:off x="20383500" y="131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56224</xdr:rowOff>
    </xdr:from>
    <xdr:ext cx="534377" cy="259045"/>
    <xdr:sp macro="" textlink="">
      <xdr:nvSpPr>
        <xdr:cNvPr id="880" name="テキスト ボックス 879"/>
        <xdr:cNvSpPr txBox="1"/>
      </xdr:nvSpPr>
      <xdr:spPr>
        <a:xfrm>
          <a:off x="20167111" y="132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166918</xdr:rowOff>
    </xdr:from>
    <xdr:to>
      <xdr:col>102</xdr:col>
      <xdr:colOff>165100</xdr:colOff>
      <xdr:row>77</xdr:row>
      <xdr:rowOff>97068</xdr:rowOff>
    </xdr:to>
    <xdr:sp macro="" textlink="">
      <xdr:nvSpPr>
        <xdr:cNvPr id="881" name="楕円 880"/>
        <xdr:cNvSpPr/>
      </xdr:nvSpPr>
      <xdr:spPr>
        <a:xfrm>
          <a:off x="19494500" y="131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88195</xdr:rowOff>
    </xdr:from>
    <xdr:ext cx="534377" cy="259045"/>
    <xdr:sp macro="" textlink="">
      <xdr:nvSpPr>
        <xdr:cNvPr id="882" name="テキスト ボックス 881"/>
        <xdr:cNvSpPr txBox="1"/>
      </xdr:nvSpPr>
      <xdr:spPr>
        <a:xfrm>
          <a:off x="19278111" y="1328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56798</xdr:rowOff>
    </xdr:from>
    <xdr:to>
      <xdr:col>98</xdr:col>
      <xdr:colOff>38100</xdr:colOff>
      <xdr:row>77</xdr:row>
      <xdr:rowOff>158398</xdr:rowOff>
    </xdr:to>
    <xdr:sp macro="" textlink="">
      <xdr:nvSpPr>
        <xdr:cNvPr id="883" name="楕円 882"/>
        <xdr:cNvSpPr/>
      </xdr:nvSpPr>
      <xdr:spPr>
        <a:xfrm>
          <a:off x="18605500" y="132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149525</xdr:rowOff>
    </xdr:from>
    <xdr:ext cx="534377" cy="259045"/>
    <xdr:sp macro="" textlink="">
      <xdr:nvSpPr>
        <xdr:cNvPr id="884" name="テキスト ボックス 883"/>
        <xdr:cNvSpPr txBox="1"/>
      </xdr:nvSpPr>
      <xdr:spPr>
        <a:xfrm>
          <a:off x="18389111" y="133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歳出決算総額の住民一人当たりのコストは</a:t>
          </a:r>
          <a:r>
            <a:rPr kumimoji="1" lang="en-US" altLang="ja-JP" sz="1300">
              <a:latin typeface="ＭＳ Ｐゴシック" panose="020B0600070205080204" pitchFamily="50" charset="-128"/>
              <a:ea typeface="ＭＳ Ｐゴシック" panose="020B0600070205080204" pitchFamily="50" charset="-128"/>
            </a:rPr>
            <a:t>472,188</a:t>
          </a:r>
          <a:r>
            <a:rPr kumimoji="1" lang="ja-JP" altLang="en-US" sz="1300">
              <a:latin typeface="ＭＳ Ｐゴシック" panose="020B0600070205080204" pitchFamily="50" charset="-128"/>
              <a:ea typeface="ＭＳ Ｐゴシック" panose="020B0600070205080204" pitchFamily="50" charset="-128"/>
            </a:rPr>
            <a:t>円であり、前年度の</a:t>
          </a:r>
          <a:r>
            <a:rPr kumimoji="1" lang="en-US" altLang="ja-JP" sz="1300">
              <a:latin typeface="ＭＳ Ｐゴシック" panose="020B0600070205080204" pitchFamily="50" charset="-128"/>
              <a:ea typeface="ＭＳ Ｐゴシック" panose="020B0600070205080204" pitchFamily="50" charset="-128"/>
            </a:rPr>
            <a:t>468,522</a:t>
          </a:r>
          <a:r>
            <a:rPr kumimoji="1" lang="ja-JP" altLang="en-US" sz="1300">
              <a:latin typeface="ＭＳ Ｐゴシック" panose="020B0600070205080204" pitchFamily="50" charset="-128"/>
              <a:ea typeface="ＭＳ Ｐゴシック" panose="020B0600070205080204" pitchFamily="50" charset="-128"/>
            </a:rPr>
            <a:t>円と比較し、約</a:t>
          </a:r>
          <a:r>
            <a:rPr kumimoji="1" lang="en-US" altLang="ja-JP" sz="1300">
              <a:latin typeface="ＭＳ Ｐゴシック" panose="020B0600070205080204" pitchFamily="50" charset="-128"/>
              <a:ea typeface="ＭＳ Ｐゴシック" panose="020B0600070205080204" pitchFamily="50" charset="-128"/>
            </a:rPr>
            <a:t>3,600</a:t>
          </a:r>
          <a:r>
            <a:rPr kumimoji="1" lang="ja-JP" altLang="en-US" sz="1300">
              <a:latin typeface="ＭＳ Ｐゴシック" panose="020B0600070205080204" pitchFamily="50" charset="-128"/>
              <a:ea typeface="ＭＳ Ｐゴシック" panose="020B0600070205080204" pitchFamily="50" charset="-128"/>
            </a:rPr>
            <a:t>円の増となった。主な増要因となっているのは公債費であり、これは大規模事業に係る地方債償還の据え置き期間が終了し、元金償還額が増となったためである。類似団体平均との比較において、人件費、投資及び出資金以外の数値については全て下回っているが、歳出構成比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％以上を占める人件費については、住民一人当たり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101,272</a:t>
          </a:r>
          <a:r>
            <a:rPr kumimoji="1" lang="ja-JP" altLang="en-US" sz="1300">
              <a:latin typeface="ＭＳ Ｐゴシック" panose="020B0600070205080204" pitchFamily="50" charset="-128"/>
              <a:ea typeface="ＭＳ Ｐゴシック" panose="020B0600070205080204" pitchFamily="50" charset="-128"/>
            </a:rPr>
            <a:t>円と、</a:t>
          </a:r>
          <a:r>
            <a:rPr kumimoji="1" lang="en-US" altLang="ja-JP" sz="1300">
              <a:latin typeface="ＭＳ Ｐゴシック" panose="020B0600070205080204" pitchFamily="50" charset="-128"/>
              <a:ea typeface="ＭＳ Ｐゴシック" panose="020B0600070205080204" pitchFamily="50" charset="-128"/>
            </a:rPr>
            <a:t>10,800</a:t>
          </a:r>
          <a:r>
            <a:rPr kumimoji="1" lang="ja-JP" altLang="en-US" sz="1300">
              <a:latin typeface="ＭＳ Ｐゴシック" panose="020B0600070205080204" pitchFamily="50" charset="-128"/>
              <a:ea typeface="ＭＳ Ｐゴシック" panose="020B0600070205080204" pitchFamily="50" charset="-128"/>
            </a:rPr>
            <a:t>円程度上回っており、全国平均、千葉県平均と比較しても約</a:t>
          </a:r>
          <a:r>
            <a:rPr kumimoji="1" lang="en-US" altLang="ja-JP" sz="1300">
              <a:latin typeface="ＭＳ Ｐゴシック" panose="020B0600070205080204" pitchFamily="50" charset="-128"/>
              <a:ea typeface="ＭＳ Ｐゴシック" panose="020B0600070205080204" pitchFamily="50" charset="-128"/>
            </a:rPr>
            <a:t>28,000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35,000</a:t>
          </a:r>
          <a:r>
            <a:rPr kumimoji="1" lang="ja-JP" altLang="en-US" sz="1300">
              <a:latin typeface="ＭＳ Ｐゴシック" panose="020B0600070205080204" pitchFamily="50" charset="-128"/>
              <a:ea typeface="ＭＳ Ｐゴシック" panose="020B0600070205080204" pitchFamily="50" charset="-128"/>
            </a:rPr>
            <a:t>円とを大きく上回っている状況となっている。この要因として、職員数が多いことが挙げられるが、これは市の人口規模に対して幼保関係の施設数が多いこと、また、ごみ焼却施設、し尿処理施設等を市直営で運営していることに起因する。今後は施設の統廃合、直営施設の民営化などの取組を進め、人件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千葉県鴨川市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33,078
32,478
191.14
16,089,039
15,619,021
440,878
9,532,689
19,321,460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155130</xdr:rowOff>
    </xdr:from>
    <xdr:to>
      <xdr:col>24</xdr:col>
      <xdr:colOff>63500</xdr:colOff>
      <xdr:row>34</xdr:row>
      <xdr:rowOff>170180</xdr:rowOff>
    </xdr:to>
    <xdr:cxnSp macro="">
      <xdr:nvCxnSpPr>
        <xdr:cNvPr id="61" name="直線コネクタ 60"/>
        <xdr:cNvCxnSpPr/>
      </xdr:nvCxnSpPr>
      <xdr:spPr>
        <a:xfrm flipV="1">
          <a:off x="3797300" y="5984430"/>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157226</xdr:rowOff>
    </xdr:from>
    <xdr:to>
      <xdr:col>19</xdr:col>
      <xdr:colOff>177800</xdr:colOff>
      <xdr:row>34</xdr:row>
      <xdr:rowOff>170180</xdr:rowOff>
    </xdr:to>
    <xdr:cxnSp macro="">
      <xdr:nvCxnSpPr>
        <xdr:cNvPr id="64" name="直線コネクタ 63"/>
        <xdr:cNvCxnSpPr/>
      </xdr:nvCxnSpPr>
      <xdr:spPr>
        <a:xfrm>
          <a:off x="2908300" y="598652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76645</xdr:rowOff>
    </xdr:from>
    <xdr:to>
      <xdr:col>15</xdr:col>
      <xdr:colOff>50800</xdr:colOff>
      <xdr:row>34</xdr:row>
      <xdr:rowOff>157226</xdr:rowOff>
    </xdr:to>
    <xdr:cxnSp macro="">
      <xdr:nvCxnSpPr>
        <xdr:cNvPr id="67" name="直線コネクタ 66"/>
        <xdr:cNvCxnSpPr/>
      </xdr:nvCxnSpPr>
      <xdr:spPr>
        <a:xfrm>
          <a:off x="2019300" y="5905945"/>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76645</xdr:rowOff>
    </xdr:from>
    <xdr:to>
      <xdr:col>10</xdr:col>
      <xdr:colOff>114300</xdr:colOff>
      <xdr:row>34</xdr:row>
      <xdr:rowOff>144653</xdr:rowOff>
    </xdr:to>
    <xdr:cxnSp macro="">
      <xdr:nvCxnSpPr>
        <xdr:cNvPr id="70" name="直線コネクタ 69"/>
        <xdr:cNvCxnSpPr/>
      </xdr:nvCxnSpPr>
      <xdr:spPr>
        <a:xfrm flipV="1">
          <a:off x="1130300" y="5905945"/>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104330</xdr:rowOff>
    </xdr:from>
    <xdr:to>
      <xdr:col>24</xdr:col>
      <xdr:colOff>114300</xdr:colOff>
      <xdr:row>35</xdr:row>
      <xdr:rowOff>34480</xdr:rowOff>
    </xdr:to>
    <xdr:sp macro="" textlink="">
      <xdr:nvSpPr>
        <xdr:cNvPr id="80" name="楕円 79"/>
        <xdr:cNvSpPr/>
      </xdr:nvSpPr>
      <xdr:spPr>
        <a:xfrm>
          <a:off x="45847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127207</xdr:rowOff>
    </xdr:from>
    <xdr:ext cx="469744" cy="259045"/>
    <xdr:sp macro="" textlink="">
      <xdr:nvSpPr>
        <xdr:cNvPr id="81" name="議会費該当値テキスト"/>
        <xdr:cNvSpPr txBox="1"/>
      </xdr:nvSpPr>
      <xdr:spPr>
        <a:xfrm>
          <a:off x="4686300"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119380</xdr:rowOff>
    </xdr:from>
    <xdr:to>
      <xdr:col>20</xdr:col>
      <xdr:colOff>38100</xdr:colOff>
      <xdr:row>35</xdr:row>
      <xdr:rowOff>49530</xdr:rowOff>
    </xdr:to>
    <xdr:sp macro="" textlink="">
      <xdr:nvSpPr>
        <xdr:cNvPr id="82" name="楕円 81"/>
        <xdr:cNvSpPr/>
      </xdr:nvSpPr>
      <xdr:spPr>
        <a:xfrm>
          <a:off x="3746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83" name="テキスト ボックス 82"/>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106426</xdr:rowOff>
    </xdr:from>
    <xdr:to>
      <xdr:col>15</xdr:col>
      <xdr:colOff>101600</xdr:colOff>
      <xdr:row>35</xdr:row>
      <xdr:rowOff>36576</xdr:rowOff>
    </xdr:to>
    <xdr:sp macro="" textlink="">
      <xdr:nvSpPr>
        <xdr:cNvPr id="84" name="楕円 83"/>
        <xdr:cNvSpPr/>
      </xdr:nvSpPr>
      <xdr:spPr>
        <a:xfrm>
          <a:off x="2857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53103</xdr:rowOff>
    </xdr:from>
    <xdr:ext cx="469744" cy="259045"/>
    <xdr:sp macro="" textlink="">
      <xdr:nvSpPr>
        <xdr:cNvPr id="85" name="テキスト ボックス 84"/>
        <xdr:cNvSpPr txBox="1"/>
      </xdr:nvSpPr>
      <xdr:spPr>
        <a:xfrm>
          <a:off x="2673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25845</xdr:rowOff>
    </xdr:from>
    <xdr:to>
      <xdr:col>10</xdr:col>
      <xdr:colOff>165100</xdr:colOff>
      <xdr:row>34</xdr:row>
      <xdr:rowOff>127445</xdr:rowOff>
    </xdr:to>
    <xdr:sp macro="" textlink="">
      <xdr:nvSpPr>
        <xdr:cNvPr id="86" name="楕円 85"/>
        <xdr:cNvSpPr/>
      </xdr:nvSpPr>
      <xdr:spPr>
        <a:xfrm>
          <a:off x="1968500" y="585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143972</xdr:rowOff>
    </xdr:from>
    <xdr:ext cx="469744" cy="259045"/>
    <xdr:sp macro="" textlink="">
      <xdr:nvSpPr>
        <xdr:cNvPr id="87" name="テキスト ボックス 86"/>
        <xdr:cNvSpPr txBox="1"/>
      </xdr:nvSpPr>
      <xdr:spPr>
        <a:xfrm>
          <a:off x="1784428" y="5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93853</xdr:rowOff>
    </xdr:from>
    <xdr:to>
      <xdr:col>6</xdr:col>
      <xdr:colOff>38100</xdr:colOff>
      <xdr:row>35</xdr:row>
      <xdr:rowOff>24003</xdr:rowOff>
    </xdr:to>
    <xdr:sp macro="" textlink="">
      <xdr:nvSpPr>
        <xdr:cNvPr id="88" name="楕円 87"/>
        <xdr:cNvSpPr/>
      </xdr:nvSpPr>
      <xdr:spPr>
        <a:xfrm>
          <a:off x="1079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40530</xdr:rowOff>
    </xdr:from>
    <xdr:ext cx="469744" cy="259045"/>
    <xdr:sp macro="" textlink="">
      <xdr:nvSpPr>
        <xdr:cNvPr id="89" name="テキスト ボックス 88"/>
        <xdr:cNvSpPr txBox="1"/>
      </xdr:nvSpPr>
      <xdr:spPr>
        <a:xfrm>
          <a:off x="895428" y="569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62273</xdr:rowOff>
    </xdr:from>
    <xdr:to>
      <xdr:col>24</xdr:col>
      <xdr:colOff>63500</xdr:colOff>
      <xdr:row>57</xdr:row>
      <xdr:rowOff>82207</xdr:rowOff>
    </xdr:to>
    <xdr:cxnSp macro="">
      <xdr:nvCxnSpPr>
        <xdr:cNvPr id="118" name="直線コネクタ 117"/>
        <xdr:cNvCxnSpPr/>
      </xdr:nvCxnSpPr>
      <xdr:spPr>
        <a:xfrm>
          <a:off x="3797300" y="9834923"/>
          <a:ext cx="8382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62273</xdr:rowOff>
    </xdr:from>
    <xdr:to>
      <xdr:col>19</xdr:col>
      <xdr:colOff>177800</xdr:colOff>
      <xdr:row>57</xdr:row>
      <xdr:rowOff>68259</xdr:rowOff>
    </xdr:to>
    <xdr:cxnSp macro="">
      <xdr:nvCxnSpPr>
        <xdr:cNvPr id="121" name="直線コネクタ 120"/>
        <xdr:cNvCxnSpPr/>
      </xdr:nvCxnSpPr>
      <xdr:spPr>
        <a:xfrm flipV="1">
          <a:off x="2908300" y="9834923"/>
          <a:ext cx="889000" cy="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68259</xdr:rowOff>
    </xdr:from>
    <xdr:to>
      <xdr:col>15</xdr:col>
      <xdr:colOff>50800</xdr:colOff>
      <xdr:row>57</xdr:row>
      <xdr:rowOff>105490</xdr:rowOff>
    </xdr:to>
    <xdr:cxnSp macro="">
      <xdr:nvCxnSpPr>
        <xdr:cNvPr id="124" name="直線コネクタ 123"/>
        <xdr:cNvCxnSpPr/>
      </xdr:nvCxnSpPr>
      <xdr:spPr>
        <a:xfrm flipV="1">
          <a:off x="2019300" y="9840909"/>
          <a:ext cx="889000" cy="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120821</xdr:rowOff>
    </xdr:from>
    <xdr:to>
      <xdr:col>10</xdr:col>
      <xdr:colOff>114300</xdr:colOff>
      <xdr:row>57</xdr:row>
      <xdr:rowOff>105490</xdr:rowOff>
    </xdr:to>
    <xdr:cxnSp macro="">
      <xdr:nvCxnSpPr>
        <xdr:cNvPr id="127" name="直線コネクタ 126"/>
        <xdr:cNvCxnSpPr/>
      </xdr:nvCxnSpPr>
      <xdr:spPr>
        <a:xfrm>
          <a:off x="1130300" y="9722021"/>
          <a:ext cx="889000" cy="15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31407</xdr:rowOff>
    </xdr:from>
    <xdr:to>
      <xdr:col>24</xdr:col>
      <xdr:colOff>114300</xdr:colOff>
      <xdr:row>57</xdr:row>
      <xdr:rowOff>133007</xdr:rowOff>
    </xdr:to>
    <xdr:sp macro="" textlink="">
      <xdr:nvSpPr>
        <xdr:cNvPr id="137" name="楕円 136"/>
        <xdr:cNvSpPr/>
      </xdr:nvSpPr>
      <xdr:spPr>
        <a:xfrm>
          <a:off x="4584700" y="98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9834</xdr:rowOff>
    </xdr:from>
    <xdr:ext cx="534377" cy="259045"/>
    <xdr:sp macro="" textlink="">
      <xdr:nvSpPr>
        <xdr:cNvPr id="138" name="総務費該当値テキスト"/>
        <xdr:cNvSpPr txBox="1"/>
      </xdr:nvSpPr>
      <xdr:spPr>
        <a:xfrm>
          <a:off x="4686300" y="97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11473</xdr:rowOff>
    </xdr:from>
    <xdr:to>
      <xdr:col>20</xdr:col>
      <xdr:colOff>38100</xdr:colOff>
      <xdr:row>57</xdr:row>
      <xdr:rowOff>113073</xdr:rowOff>
    </xdr:to>
    <xdr:sp macro="" textlink="">
      <xdr:nvSpPr>
        <xdr:cNvPr id="139" name="楕円 138"/>
        <xdr:cNvSpPr/>
      </xdr:nvSpPr>
      <xdr:spPr>
        <a:xfrm>
          <a:off x="3746500" y="97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104200</xdr:rowOff>
    </xdr:from>
    <xdr:ext cx="534377" cy="259045"/>
    <xdr:sp macro="" textlink="">
      <xdr:nvSpPr>
        <xdr:cNvPr id="140" name="テキスト ボックス 139"/>
        <xdr:cNvSpPr txBox="1"/>
      </xdr:nvSpPr>
      <xdr:spPr>
        <a:xfrm>
          <a:off x="3530111" y="987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17459</xdr:rowOff>
    </xdr:from>
    <xdr:to>
      <xdr:col>15</xdr:col>
      <xdr:colOff>101600</xdr:colOff>
      <xdr:row>57</xdr:row>
      <xdr:rowOff>119059</xdr:rowOff>
    </xdr:to>
    <xdr:sp macro="" textlink="">
      <xdr:nvSpPr>
        <xdr:cNvPr id="141" name="楕円 140"/>
        <xdr:cNvSpPr/>
      </xdr:nvSpPr>
      <xdr:spPr>
        <a:xfrm>
          <a:off x="2857500" y="97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110186</xdr:rowOff>
    </xdr:from>
    <xdr:ext cx="534377" cy="259045"/>
    <xdr:sp macro="" textlink="">
      <xdr:nvSpPr>
        <xdr:cNvPr id="142" name="テキスト ボックス 141"/>
        <xdr:cNvSpPr txBox="1"/>
      </xdr:nvSpPr>
      <xdr:spPr>
        <a:xfrm>
          <a:off x="2641111" y="98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54690</xdr:rowOff>
    </xdr:from>
    <xdr:to>
      <xdr:col>10</xdr:col>
      <xdr:colOff>165100</xdr:colOff>
      <xdr:row>57</xdr:row>
      <xdr:rowOff>156290</xdr:rowOff>
    </xdr:to>
    <xdr:sp macro="" textlink="">
      <xdr:nvSpPr>
        <xdr:cNvPr id="143" name="楕円 142"/>
        <xdr:cNvSpPr/>
      </xdr:nvSpPr>
      <xdr:spPr>
        <a:xfrm>
          <a:off x="1968500" y="982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147417</xdr:rowOff>
    </xdr:from>
    <xdr:ext cx="534377" cy="259045"/>
    <xdr:sp macro="" textlink="">
      <xdr:nvSpPr>
        <xdr:cNvPr id="144" name="テキスト ボックス 143"/>
        <xdr:cNvSpPr txBox="1"/>
      </xdr:nvSpPr>
      <xdr:spPr>
        <a:xfrm>
          <a:off x="1752111" y="992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70021</xdr:rowOff>
    </xdr:from>
    <xdr:to>
      <xdr:col>6</xdr:col>
      <xdr:colOff>38100</xdr:colOff>
      <xdr:row>57</xdr:row>
      <xdr:rowOff>171</xdr:rowOff>
    </xdr:to>
    <xdr:sp macro="" textlink="">
      <xdr:nvSpPr>
        <xdr:cNvPr id="145" name="楕円 144"/>
        <xdr:cNvSpPr/>
      </xdr:nvSpPr>
      <xdr:spPr>
        <a:xfrm>
          <a:off x="1079500" y="96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16698</xdr:rowOff>
    </xdr:from>
    <xdr:ext cx="599010" cy="259045"/>
    <xdr:sp macro="" textlink="">
      <xdr:nvSpPr>
        <xdr:cNvPr id="146" name="テキスト ボックス 145"/>
        <xdr:cNvSpPr txBox="1"/>
      </xdr:nvSpPr>
      <xdr:spPr>
        <a:xfrm>
          <a:off x="830795" y="94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13230</xdr:rowOff>
    </xdr:from>
    <xdr:to>
      <xdr:col>24</xdr:col>
      <xdr:colOff>63500</xdr:colOff>
      <xdr:row>77</xdr:row>
      <xdr:rowOff>33485</xdr:rowOff>
    </xdr:to>
    <xdr:cxnSp macro="">
      <xdr:nvCxnSpPr>
        <xdr:cNvPr id="176" name="直線コネクタ 175"/>
        <xdr:cNvCxnSpPr/>
      </xdr:nvCxnSpPr>
      <xdr:spPr>
        <a:xfrm>
          <a:off x="3797300" y="13214880"/>
          <a:ext cx="8382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13230</xdr:rowOff>
    </xdr:from>
    <xdr:to>
      <xdr:col>19</xdr:col>
      <xdr:colOff>177800</xdr:colOff>
      <xdr:row>77</xdr:row>
      <xdr:rowOff>23099</xdr:rowOff>
    </xdr:to>
    <xdr:cxnSp macro="">
      <xdr:nvCxnSpPr>
        <xdr:cNvPr id="179" name="直線コネクタ 178"/>
        <xdr:cNvCxnSpPr/>
      </xdr:nvCxnSpPr>
      <xdr:spPr>
        <a:xfrm flipV="1">
          <a:off x="2908300" y="13214880"/>
          <a:ext cx="889000" cy="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23099</xdr:rowOff>
    </xdr:from>
    <xdr:to>
      <xdr:col>15</xdr:col>
      <xdr:colOff>50800</xdr:colOff>
      <xdr:row>77</xdr:row>
      <xdr:rowOff>74374</xdr:rowOff>
    </xdr:to>
    <xdr:cxnSp macro="">
      <xdr:nvCxnSpPr>
        <xdr:cNvPr id="182" name="直線コネクタ 181"/>
        <xdr:cNvCxnSpPr/>
      </xdr:nvCxnSpPr>
      <xdr:spPr>
        <a:xfrm flipV="1">
          <a:off x="2019300" y="13224749"/>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74374</xdr:rowOff>
    </xdr:from>
    <xdr:to>
      <xdr:col>10</xdr:col>
      <xdr:colOff>114300</xdr:colOff>
      <xdr:row>77</xdr:row>
      <xdr:rowOff>132666</xdr:rowOff>
    </xdr:to>
    <xdr:cxnSp macro="">
      <xdr:nvCxnSpPr>
        <xdr:cNvPr id="185" name="直線コネクタ 184"/>
        <xdr:cNvCxnSpPr/>
      </xdr:nvCxnSpPr>
      <xdr:spPr>
        <a:xfrm flipV="1">
          <a:off x="1130300" y="13276024"/>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154135</xdr:rowOff>
    </xdr:from>
    <xdr:to>
      <xdr:col>24</xdr:col>
      <xdr:colOff>114300</xdr:colOff>
      <xdr:row>77</xdr:row>
      <xdr:rowOff>84285</xdr:rowOff>
    </xdr:to>
    <xdr:sp macro="" textlink="">
      <xdr:nvSpPr>
        <xdr:cNvPr id="195" name="楕円 194"/>
        <xdr:cNvSpPr/>
      </xdr:nvSpPr>
      <xdr:spPr>
        <a:xfrm>
          <a:off x="4584700" y="131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132562</xdr:rowOff>
    </xdr:from>
    <xdr:ext cx="599010" cy="259045"/>
    <xdr:sp macro="" textlink="">
      <xdr:nvSpPr>
        <xdr:cNvPr id="196" name="民生費該当値テキスト"/>
        <xdr:cNvSpPr txBox="1"/>
      </xdr:nvSpPr>
      <xdr:spPr>
        <a:xfrm>
          <a:off x="4686300" y="1316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133880</xdr:rowOff>
    </xdr:from>
    <xdr:to>
      <xdr:col>20</xdr:col>
      <xdr:colOff>38100</xdr:colOff>
      <xdr:row>77</xdr:row>
      <xdr:rowOff>64030</xdr:rowOff>
    </xdr:to>
    <xdr:sp macro="" textlink="">
      <xdr:nvSpPr>
        <xdr:cNvPr id="197" name="楕円 196"/>
        <xdr:cNvSpPr/>
      </xdr:nvSpPr>
      <xdr:spPr>
        <a:xfrm>
          <a:off x="3746500" y="13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55157</xdr:rowOff>
    </xdr:from>
    <xdr:ext cx="599010" cy="259045"/>
    <xdr:sp macro="" textlink="">
      <xdr:nvSpPr>
        <xdr:cNvPr id="198" name="テキスト ボックス 197"/>
        <xdr:cNvSpPr txBox="1"/>
      </xdr:nvSpPr>
      <xdr:spPr>
        <a:xfrm>
          <a:off x="3497795" y="1325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143749</xdr:rowOff>
    </xdr:from>
    <xdr:to>
      <xdr:col>15</xdr:col>
      <xdr:colOff>101600</xdr:colOff>
      <xdr:row>77</xdr:row>
      <xdr:rowOff>73899</xdr:rowOff>
    </xdr:to>
    <xdr:sp macro="" textlink="">
      <xdr:nvSpPr>
        <xdr:cNvPr id="199" name="楕円 198"/>
        <xdr:cNvSpPr/>
      </xdr:nvSpPr>
      <xdr:spPr>
        <a:xfrm>
          <a:off x="2857500" y="131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65026</xdr:rowOff>
    </xdr:from>
    <xdr:ext cx="599010" cy="259045"/>
    <xdr:sp macro="" textlink="">
      <xdr:nvSpPr>
        <xdr:cNvPr id="200" name="テキスト ボックス 199"/>
        <xdr:cNvSpPr txBox="1"/>
      </xdr:nvSpPr>
      <xdr:spPr>
        <a:xfrm>
          <a:off x="2608795" y="1326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23574</xdr:rowOff>
    </xdr:from>
    <xdr:to>
      <xdr:col>10</xdr:col>
      <xdr:colOff>165100</xdr:colOff>
      <xdr:row>77</xdr:row>
      <xdr:rowOff>125174</xdr:rowOff>
    </xdr:to>
    <xdr:sp macro="" textlink="">
      <xdr:nvSpPr>
        <xdr:cNvPr id="201" name="楕円 200"/>
        <xdr:cNvSpPr/>
      </xdr:nvSpPr>
      <xdr:spPr>
        <a:xfrm>
          <a:off x="1968500" y="132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116301</xdr:rowOff>
    </xdr:from>
    <xdr:ext cx="599010" cy="259045"/>
    <xdr:sp macro="" textlink="">
      <xdr:nvSpPr>
        <xdr:cNvPr id="202" name="テキスト ボックス 201"/>
        <xdr:cNvSpPr txBox="1"/>
      </xdr:nvSpPr>
      <xdr:spPr>
        <a:xfrm>
          <a:off x="1719795" y="133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81866</xdr:rowOff>
    </xdr:from>
    <xdr:to>
      <xdr:col>6</xdr:col>
      <xdr:colOff>38100</xdr:colOff>
      <xdr:row>78</xdr:row>
      <xdr:rowOff>12016</xdr:rowOff>
    </xdr:to>
    <xdr:sp macro="" textlink="">
      <xdr:nvSpPr>
        <xdr:cNvPr id="203" name="楕円 202"/>
        <xdr:cNvSpPr/>
      </xdr:nvSpPr>
      <xdr:spPr>
        <a:xfrm>
          <a:off x="1079500" y="132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3143</xdr:rowOff>
    </xdr:from>
    <xdr:ext cx="599010" cy="259045"/>
    <xdr:sp macro="" textlink="">
      <xdr:nvSpPr>
        <xdr:cNvPr id="204" name="テキスト ボックス 203"/>
        <xdr:cNvSpPr txBox="1"/>
      </xdr:nvSpPr>
      <xdr:spPr>
        <a:xfrm>
          <a:off x="830795" y="1337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70358</xdr:rowOff>
    </xdr:from>
    <xdr:to>
      <xdr:col>24</xdr:col>
      <xdr:colOff>63500</xdr:colOff>
      <xdr:row>96</xdr:row>
      <xdr:rowOff>84618</xdr:rowOff>
    </xdr:to>
    <xdr:cxnSp macro="">
      <xdr:nvCxnSpPr>
        <xdr:cNvPr id="235" name="直線コネクタ 234"/>
        <xdr:cNvCxnSpPr/>
      </xdr:nvCxnSpPr>
      <xdr:spPr>
        <a:xfrm>
          <a:off x="3797300" y="16529558"/>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56130</xdr:rowOff>
    </xdr:from>
    <xdr:to>
      <xdr:col>19</xdr:col>
      <xdr:colOff>177800</xdr:colOff>
      <xdr:row>96</xdr:row>
      <xdr:rowOff>70358</xdr:rowOff>
    </xdr:to>
    <xdr:cxnSp macro="">
      <xdr:nvCxnSpPr>
        <xdr:cNvPr id="238" name="直線コネクタ 237"/>
        <xdr:cNvCxnSpPr/>
      </xdr:nvCxnSpPr>
      <xdr:spPr>
        <a:xfrm>
          <a:off x="2908300" y="16515330"/>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56130</xdr:rowOff>
    </xdr:from>
    <xdr:to>
      <xdr:col>15</xdr:col>
      <xdr:colOff>50800</xdr:colOff>
      <xdr:row>97</xdr:row>
      <xdr:rowOff>21470</xdr:rowOff>
    </xdr:to>
    <xdr:cxnSp macro="">
      <xdr:nvCxnSpPr>
        <xdr:cNvPr id="241" name="直線コネクタ 240"/>
        <xdr:cNvCxnSpPr/>
      </xdr:nvCxnSpPr>
      <xdr:spPr>
        <a:xfrm flipV="1">
          <a:off x="2019300" y="16515330"/>
          <a:ext cx="889000" cy="13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21470</xdr:rowOff>
    </xdr:from>
    <xdr:to>
      <xdr:col>10</xdr:col>
      <xdr:colOff>114300</xdr:colOff>
      <xdr:row>97</xdr:row>
      <xdr:rowOff>55183</xdr:rowOff>
    </xdr:to>
    <xdr:cxnSp macro="">
      <xdr:nvCxnSpPr>
        <xdr:cNvPr id="244" name="直線コネクタ 243"/>
        <xdr:cNvCxnSpPr/>
      </xdr:nvCxnSpPr>
      <xdr:spPr>
        <a:xfrm flipV="1">
          <a:off x="1130300" y="16652120"/>
          <a:ext cx="889000" cy="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33818</xdr:rowOff>
    </xdr:from>
    <xdr:to>
      <xdr:col>24</xdr:col>
      <xdr:colOff>114300</xdr:colOff>
      <xdr:row>96</xdr:row>
      <xdr:rowOff>135418</xdr:rowOff>
    </xdr:to>
    <xdr:sp macro="" textlink="">
      <xdr:nvSpPr>
        <xdr:cNvPr id="254" name="楕円 253"/>
        <xdr:cNvSpPr/>
      </xdr:nvSpPr>
      <xdr:spPr>
        <a:xfrm>
          <a:off x="4584700" y="164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12245</xdr:rowOff>
    </xdr:from>
    <xdr:ext cx="534377" cy="259045"/>
    <xdr:sp macro="" textlink="">
      <xdr:nvSpPr>
        <xdr:cNvPr id="255" name="衛生費該当値テキスト"/>
        <xdr:cNvSpPr txBox="1"/>
      </xdr:nvSpPr>
      <xdr:spPr>
        <a:xfrm>
          <a:off x="4686300" y="1647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19558</xdr:rowOff>
    </xdr:from>
    <xdr:to>
      <xdr:col>20</xdr:col>
      <xdr:colOff>38100</xdr:colOff>
      <xdr:row>96</xdr:row>
      <xdr:rowOff>121158</xdr:rowOff>
    </xdr:to>
    <xdr:sp macro="" textlink="">
      <xdr:nvSpPr>
        <xdr:cNvPr id="256" name="楕円 255"/>
        <xdr:cNvSpPr/>
      </xdr:nvSpPr>
      <xdr:spPr>
        <a:xfrm>
          <a:off x="3746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112285</xdr:rowOff>
    </xdr:from>
    <xdr:ext cx="534377" cy="259045"/>
    <xdr:sp macro="" textlink="">
      <xdr:nvSpPr>
        <xdr:cNvPr id="257" name="テキスト ボックス 256"/>
        <xdr:cNvSpPr txBox="1"/>
      </xdr:nvSpPr>
      <xdr:spPr>
        <a:xfrm>
          <a:off x="3530111" y="165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5330</xdr:rowOff>
    </xdr:from>
    <xdr:to>
      <xdr:col>15</xdr:col>
      <xdr:colOff>101600</xdr:colOff>
      <xdr:row>96</xdr:row>
      <xdr:rowOff>106930</xdr:rowOff>
    </xdr:to>
    <xdr:sp macro="" textlink="">
      <xdr:nvSpPr>
        <xdr:cNvPr id="258" name="楕円 257"/>
        <xdr:cNvSpPr/>
      </xdr:nvSpPr>
      <xdr:spPr>
        <a:xfrm>
          <a:off x="2857500" y="16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59" name="テキスト ボックス 258"/>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142120</xdr:rowOff>
    </xdr:from>
    <xdr:to>
      <xdr:col>10</xdr:col>
      <xdr:colOff>165100</xdr:colOff>
      <xdr:row>97</xdr:row>
      <xdr:rowOff>72270</xdr:rowOff>
    </xdr:to>
    <xdr:sp macro="" textlink="">
      <xdr:nvSpPr>
        <xdr:cNvPr id="260" name="楕円 259"/>
        <xdr:cNvSpPr/>
      </xdr:nvSpPr>
      <xdr:spPr>
        <a:xfrm>
          <a:off x="1968500" y="166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63397</xdr:rowOff>
    </xdr:from>
    <xdr:ext cx="534377" cy="259045"/>
    <xdr:sp macro="" textlink="">
      <xdr:nvSpPr>
        <xdr:cNvPr id="261" name="テキスト ボックス 260"/>
        <xdr:cNvSpPr txBox="1"/>
      </xdr:nvSpPr>
      <xdr:spPr>
        <a:xfrm>
          <a:off x="1752111" y="1669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4383</xdr:rowOff>
    </xdr:from>
    <xdr:to>
      <xdr:col>6</xdr:col>
      <xdr:colOff>38100</xdr:colOff>
      <xdr:row>97</xdr:row>
      <xdr:rowOff>105983</xdr:rowOff>
    </xdr:to>
    <xdr:sp macro="" textlink="">
      <xdr:nvSpPr>
        <xdr:cNvPr id="262" name="楕円 261"/>
        <xdr:cNvSpPr/>
      </xdr:nvSpPr>
      <xdr:spPr>
        <a:xfrm>
          <a:off x="1079500" y="166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97110</xdr:rowOff>
    </xdr:from>
    <xdr:ext cx="534377" cy="259045"/>
    <xdr:sp macro="" textlink="">
      <xdr:nvSpPr>
        <xdr:cNvPr id="263" name="テキスト ボックス 262"/>
        <xdr:cNvSpPr txBox="1"/>
      </xdr:nvSpPr>
      <xdr:spPr>
        <a:xfrm>
          <a:off x="863111" y="167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84836</xdr:rowOff>
    </xdr:from>
    <xdr:to>
      <xdr:col>55</xdr:col>
      <xdr:colOff>0</xdr:colOff>
      <xdr:row>39</xdr:row>
      <xdr:rowOff>86142</xdr:rowOff>
    </xdr:to>
    <xdr:cxnSp macro="">
      <xdr:nvCxnSpPr>
        <xdr:cNvPr id="294" name="直線コネクタ 293"/>
        <xdr:cNvCxnSpPr/>
      </xdr:nvCxnSpPr>
      <xdr:spPr>
        <a:xfrm flipV="1">
          <a:off x="9639300" y="677138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86142</xdr:rowOff>
    </xdr:from>
    <xdr:to>
      <xdr:col>50</xdr:col>
      <xdr:colOff>114300</xdr:colOff>
      <xdr:row>39</xdr:row>
      <xdr:rowOff>86469</xdr:rowOff>
    </xdr:to>
    <xdr:cxnSp macro="">
      <xdr:nvCxnSpPr>
        <xdr:cNvPr id="297" name="直線コネクタ 296"/>
        <xdr:cNvCxnSpPr/>
      </xdr:nvCxnSpPr>
      <xdr:spPr>
        <a:xfrm flipV="1">
          <a:off x="8750300" y="677269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86469</xdr:rowOff>
    </xdr:from>
    <xdr:to>
      <xdr:col>45</xdr:col>
      <xdr:colOff>177800</xdr:colOff>
      <xdr:row>39</xdr:row>
      <xdr:rowOff>86795</xdr:rowOff>
    </xdr:to>
    <xdr:cxnSp macro="">
      <xdr:nvCxnSpPr>
        <xdr:cNvPr id="300" name="直線コネクタ 299"/>
        <xdr:cNvCxnSpPr/>
      </xdr:nvCxnSpPr>
      <xdr:spPr>
        <a:xfrm flipV="1">
          <a:off x="7861300" y="677301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83203</xdr:rowOff>
    </xdr:from>
    <xdr:to>
      <xdr:col>41</xdr:col>
      <xdr:colOff>50800</xdr:colOff>
      <xdr:row>39</xdr:row>
      <xdr:rowOff>86795</xdr:rowOff>
    </xdr:to>
    <xdr:cxnSp macro="">
      <xdr:nvCxnSpPr>
        <xdr:cNvPr id="303" name="直線コネクタ 302"/>
        <xdr:cNvCxnSpPr/>
      </xdr:nvCxnSpPr>
      <xdr:spPr>
        <a:xfrm>
          <a:off x="6972300" y="676975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34036</xdr:rowOff>
    </xdr:from>
    <xdr:to>
      <xdr:col>55</xdr:col>
      <xdr:colOff>50800</xdr:colOff>
      <xdr:row>39</xdr:row>
      <xdr:rowOff>135636</xdr:rowOff>
    </xdr:to>
    <xdr:sp macro="" textlink="">
      <xdr:nvSpPr>
        <xdr:cNvPr id="313" name="楕円 312"/>
        <xdr:cNvSpPr/>
      </xdr:nvSpPr>
      <xdr:spPr>
        <a:xfrm>
          <a:off x="104267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120413</xdr:rowOff>
    </xdr:from>
    <xdr:ext cx="313932" cy="259045"/>
    <xdr:sp macro="" textlink="">
      <xdr:nvSpPr>
        <xdr:cNvPr id="314" name="労働費該当値テキスト"/>
        <xdr:cNvSpPr txBox="1"/>
      </xdr:nvSpPr>
      <xdr:spPr>
        <a:xfrm>
          <a:off x="10528300" y="66355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35342</xdr:rowOff>
    </xdr:from>
    <xdr:to>
      <xdr:col>50</xdr:col>
      <xdr:colOff>165100</xdr:colOff>
      <xdr:row>39</xdr:row>
      <xdr:rowOff>136942</xdr:rowOff>
    </xdr:to>
    <xdr:sp macro="" textlink="">
      <xdr:nvSpPr>
        <xdr:cNvPr id="315" name="楕円 314"/>
        <xdr:cNvSpPr/>
      </xdr:nvSpPr>
      <xdr:spPr>
        <a:xfrm>
          <a:off x="9588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128069</xdr:rowOff>
    </xdr:from>
    <xdr:ext cx="313932" cy="259045"/>
    <xdr:sp macro="" textlink="">
      <xdr:nvSpPr>
        <xdr:cNvPr id="316" name="テキスト ボックス 315"/>
        <xdr:cNvSpPr txBox="1"/>
      </xdr:nvSpPr>
      <xdr:spPr>
        <a:xfrm>
          <a:off x="9482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35669</xdr:rowOff>
    </xdr:from>
    <xdr:to>
      <xdr:col>46</xdr:col>
      <xdr:colOff>38100</xdr:colOff>
      <xdr:row>39</xdr:row>
      <xdr:rowOff>137269</xdr:rowOff>
    </xdr:to>
    <xdr:sp macro="" textlink="">
      <xdr:nvSpPr>
        <xdr:cNvPr id="317" name="楕円 316"/>
        <xdr:cNvSpPr/>
      </xdr:nvSpPr>
      <xdr:spPr>
        <a:xfrm>
          <a:off x="8699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128396</xdr:rowOff>
    </xdr:from>
    <xdr:ext cx="313932" cy="259045"/>
    <xdr:sp macro="" textlink="">
      <xdr:nvSpPr>
        <xdr:cNvPr id="318" name="テキスト ボックス 317"/>
        <xdr:cNvSpPr txBox="1"/>
      </xdr:nvSpPr>
      <xdr:spPr>
        <a:xfrm>
          <a:off x="8593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35995</xdr:rowOff>
    </xdr:from>
    <xdr:to>
      <xdr:col>41</xdr:col>
      <xdr:colOff>101600</xdr:colOff>
      <xdr:row>39</xdr:row>
      <xdr:rowOff>137595</xdr:rowOff>
    </xdr:to>
    <xdr:sp macro="" textlink="">
      <xdr:nvSpPr>
        <xdr:cNvPr id="319" name="楕円 318"/>
        <xdr:cNvSpPr/>
      </xdr:nvSpPr>
      <xdr:spPr>
        <a:xfrm>
          <a:off x="78105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128722</xdr:rowOff>
    </xdr:from>
    <xdr:ext cx="313932" cy="259045"/>
    <xdr:sp macro="" textlink="">
      <xdr:nvSpPr>
        <xdr:cNvPr id="320" name="テキスト ボックス 319"/>
        <xdr:cNvSpPr txBox="1"/>
      </xdr:nvSpPr>
      <xdr:spPr>
        <a:xfrm>
          <a:off x="7704333" y="68152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32403</xdr:rowOff>
    </xdr:from>
    <xdr:to>
      <xdr:col>36</xdr:col>
      <xdr:colOff>165100</xdr:colOff>
      <xdr:row>39</xdr:row>
      <xdr:rowOff>134003</xdr:rowOff>
    </xdr:to>
    <xdr:sp macro="" textlink="">
      <xdr:nvSpPr>
        <xdr:cNvPr id="321" name="楕円 320"/>
        <xdr:cNvSpPr/>
      </xdr:nvSpPr>
      <xdr:spPr>
        <a:xfrm>
          <a:off x="6921500" y="67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125130</xdr:rowOff>
    </xdr:from>
    <xdr:ext cx="313932" cy="259045"/>
    <xdr:sp macro="" textlink="">
      <xdr:nvSpPr>
        <xdr:cNvPr id="322" name="テキスト ボックス 321"/>
        <xdr:cNvSpPr txBox="1"/>
      </xdr:nvSpPr>
      <xdr:spPr>
        <a:xfrm>
          <a:off x="6815333" y="681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102006</xdr:rowOff>
    </xdr:from>
    <xdr:to>
      <xdr:col>55</xdr:col>
      <xdr:colOff>0</xdr:colOff>
      <xdr:row>57</xdr:row>
      <xdr:rowOff>159677</xdr:rowOff>
    </xdr:to>
    <xdr:cxnSp macro="">
      <xdr:nvCxnSpPr>
        <xdr:cNvPr id="351" name="直線コネクタ 350"/>
        <xdr:cNvCxnSpPr/>
      </xdr:nvCxnSpPr>
      <xdr:spPr>
        <a:xfrm>
          <a:off x="9639300" y="9874656"/>
          <a:ext cx="838200" cy="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102006</xdr:rowOff>
    </xdr:from>
    <xdr:to>
      <xdr:col>50</xdr:col>
      <xdr:colOff>114300</xdr:colOff>
      <xdr:row>57</xdr:row>
      <xdr:rowOff>168758</xdr:rowOff>
    </xdr:to>
    <xdr:cxnSp macro="">
      <xdr:nvCxnSpPr>
        <xdr:cNvPr id="354" name="直線コネクタ 353"/>
        <xdr:cNvCxnSpPr/>
      </xdr:nvCxnSpPr>
      <xdr:spPr>
        <a:xfrm flipV="1">
          <a:off x="8750300" y="9874656"/>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168758</xdr:rowOff>
    </xdr:from>
    <xdr:to>
      <xdr:col>45</xdr:col>
      <xdr:colOff>177800</xdr:colOff>
      <xdr:row>58</xdr:row>
      <xdr:rowOff>24155</xdr:rowOff>
    </xdr:to>
    <xdr:cxnSp macro="">
      <xdr:nvCxnSpPr>
        <xdr:cNvPr id="357" name="直線コネクタ 356"/>
        <xdr:cNvCxnSpPr/>
      </xdr:nvCxnSpPr>
      <xdr:spPr>
        <a:xfrm flipV="1">
          <a:off x="7861300" y="9941408"/>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24155</xdr:rowOff>
    </xdr:from>
    <xdr:to>
      <xdr:col>41</xdr:col>
      <xdr:colOff>50800</xdr:colOff>
      <xdr:row>58</xdr:row>
      <xdr:rowOff>43574</xdr:rowOff>
    </xdr:to>
    <xdr:cxnSp macro="">
      <xdr:nvCxnSpPr>
        <xdr:cNvPr id="360" name="直線コネクタ 359"/>
        <xdr:cNvCxnSpPr/>
      </xdr:nvCxnSpPr>
      <xdr:spPr>
        <a:xfrm flipV="1">
          <a:off x="6972300" y="9968255"/>
          <a:ext cx="889000" cy="1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108877</xdr:rowOff>
    </xdr:from>
    <xdr:to>
      <xdr:col>55</xdr:col>
      <xdr:colOff>50800</xdr:colOff>
      <xdr:row>58</xdr:row>
      <xdr:rowOff>39027</xdr:rowOff>
    </xdr:to>
    <xdr:sp macro="" textlink="">
      <xdr:nvSpPr>
        <xdr:cNvPr id="370" name="楕円 369"/>
        <xdr:cNvSpPr/>
      </xdr:nvSpPr>
      <xdr:spPr>
        <a:xfrm>
          <a:off x="10426700" y="988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87304</xdr:rowOff>
    </xdr:from>
    <xdr:ext cx="534377" cy="259045"/>
    <xdr:sp macro="" textlink="">
      <xdr:nvSpPr>
        <xdr:cNvPr id="371" name="農林水産業費該当値テキスト"/>
        <xdr:cNvSpPr txBox="1"/>
      </xdr:nvSpPr>
      <xdr:spPr>
        <a:xfrm>
          <a:off x="10528300" y="98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51206</xdr:rowOff>
    </xdr:from>
    <xdr:to>
      <xdr:col>50</xdr:col>
      <xdr:colOff>165100</xdr:colOff>
      <xdr:row>57</xdr:row>
      <xdr:rowOff>152806</xdr:rowOff>
    </xdr:to>
    <xdr:sp macro="" textlink="">
      <xdr:nvSpPr>
        <xdr:cNvPr id="372" name="楕円 371"/>
        <xdr:cNvSpPr/>
      </xdr:nvSpPr>
      <xdr:spPr>
        <a:xfrm>
          <a:off x="9588500" y="98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143933</xdr:rowOff>
    </xdr:from>
    <xdr:ext cx="534377" cy="259045"/>
    <xdr:sp macro="" textlink="">
      <xdr:nvSpPr>
        <xdr:cNvPr id="373" name="テキスト ボックス 372"/>
        <xdr:cNvSpPr txBox="1"/>
      </xdr:nvSpPr>
      <xdr:spPr>
        <a:xfrm>
          <a:off x="9372111" y="99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117958</xdr:rowOff>
    </xdr:from>
    <xdr:to>
      <xdr:col>46</xdr:col>
      <xdr:colOff>38100</xdr:colOff>
      <xdr:row>58</xdr:row>
      <xdr:rowOff>48108</xdr:rowOff>
    </xdr:to>
    <xdr:sp macro="" textlink="">
      <xdr:nvSpPr>
        <xdr:cNvPr id="374" name="楕円 373"/>
        <xdr:cNvSpPr/>
      </xdr:nvSpPr>
      <xdr:spPr>
        <a:xfrm>
          <a:off x="8699500" y="98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39235</xdr:rowOff>
    </xdr:from>
    <xdr:ext cx="534377" cy="259045"/>
    <xdr:sp macro="" textlink="">
      <xdr:nvSpPr>
        <xdr:cNvPr id="375" name="テキスト ボックス 374"/>
        <xdr:cNvSpPr txBox="1"/>
      </xdr:nvSpPr>
      <xdr:spPr>
        <a:xfrm>
          <a:off x="8483111" y="99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144805</xdr:rowOff>
    </xdr:from>
    <xdr:to>
      <xdr:col>41</xdr:col>
      <xdr:colOff>101600</xdr:colOff>
      <xdr:row>58</xdr:row>
      <xdr:rowOff>74955</xdr:rowOff>
    </xdr:to>
    <xdr:sp macro="" textlink="">
      <xdr:nvSpPr>
        <xdr:cNvPr id="376" name="楕円 375"/>
        <xdr:cNvSpPr/>
      </xdr:nvSpPr>
      <xdr:spPr>
        <a:xfrm>
          <a:off x="7810500" y="99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66082</xdr:rowOff>
    </xdr:from>
    <xdr:ext cx="534377" cy="259045"/>
    <xdr:sp macro="" textlink="">
      <xdr:nvSpPr>
        <xdr:cNvPr id="377" name="テキスト ボックス 376"/>
        <xdr:cNvSpPr txBox="1"/>
      </xdr:nvSpPr>
      <xdr:spPr>
        <a:xfrm>
          <a:off x="7594111" y="100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164224</xdr:rowOff>
    </xdr:from>
    <xdr:to>
      <xdr:col>36</xdr:col>
      <xdr:colOff>165100</xdr:colOff>
      <xdr:row>58</xdr:row>
      <xdr:rowOff>94374</xdr:rowOff>
    </xdr:to>
    <xdr:sp macro="" textlink="">
      <xdr:nvSpPr>
        <xdr:cNvPr id="378" name="楕円 377"/>
        <xdr:cNvSpPr/>
      </xdr:nvSpPr>
      <xdr:spPr>
        <a:xfrm>
          <a:off x="6921500" y="9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85501</xdr:rowOff>
    </xdr:from>
    <xdr:ext cx="534377" cy="259045"/>
    <xdr:sp macro="" textlink="">
      <xdr:nvSpPr>
        <xdr:cNvPr id="379" name="テキスト ボックス 378"/>
        <xdr:cNvSpPr txBox="1"/>
      </xdr:nvSpPr>
      <xdr:spPr>
        <a:xfrm>
          <a:off x="6705111" y="100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120017</xdr:rowOff>
    </xdr:from>
    <xdr:to>
      <xdr:col>55</xdr:col>
      <xdr:colOff>0</xdr:colOff>
      <xdr:row>78</xdr:row>
      <xdr:rowOff>126647</xdr:rowOff>
    </xdr:to>
    <xdr:cxnSp macro="">
      <xdr:nvCxnSpPr>
        <xdr:cNvPr id="408" name="直線コネクタ 407"/>
        <xdr:cNvCxnSpPr/>
      </xdr:nvCxnSpPr>
      <xdr:spPr>
        <a:xfrm>
          <a:off x="9639300" y="13493117"/>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120017</xdr:rowOff>
    </xdr:from>
    <xdr:to>
      <xdr:col>50</xdr:col>
      <xdr:colOff>114300</xdr:colOff>
      <xdr:row>78</xdr:row>
      <xdr:rowOff>137392</xdr:rowOff>
    </xdr:to>
    <xdr:cxnSp macro="">
      <xdr:nvCxnSpPr>
        <xdr:cNvPr id="411" name="直線コネクタ 410"/>
        <xdr:cNvCxnSpPr/>
      </xdr:nvCxnSpPr>
      <xdr:spPr>
        <a:xfrm flipV="1">
          <a:off x="8750300" y="13493117"/>
          <a:ext cx="889000" cy="1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115574</xdr:rowOff>
    </xdr:from>
    <xdr:to>
      <xdr:col>45</xdr:col>
      <xdr:colOff>177800</xdr:colOff>
      <xdr:row>78</xdr:row>
      <xdr:rowOff>137392</xdr:rowOff>
    </xdr:to>
    <xdr:cxnSp macro="">
      <xdr:nvCxnSpPr>
        <xdr:cNvPr id="414" name="直線コネクタ 413"/>
        <xdr:cNvCxnSpPr/>
      </xdr:nvCxnSpPr>
      <xdr:spPr>
        <a:xfrm>
          <a:off x="7861300" y="13488674"/>
          <a:ext cx="889000" cy="2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115574</xdr:rowOff>
    </xdr:from>
    <xdr:to>
      <xdr:col>41</xdr:col>
      <xdr:colOff>50800</xdr:colOff>
      <xdr:row>78</xdr:row>
      <xdr:rowOff>126113</xdr:rowOff>
    </xdr:to>
    <xdr:cxnSp macro="">
      <xdr:nvCxnSpPr>
        <xdr:cNvPr id="417" name="直線コネクタ 416"/>
        <xdr:cNvCxnSpPr/>
      </xdr:nvCxnSpPr>
      <xdr:spPr>
        <a:xfrm flipV="1">
          <a:off x="6972300" y="13488674"/>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75847</xdr:rowOff>
    </xdr:from>
    <xdr:to>
      <xdr:col>55</xdr:col>
      <xdr:colOff>50800</xdr:colOff>
      <xdr:row>79</xdr:row>
      <xdr:rowOff>5997</xdr:rowOff>
    </xdr:to>
    <xdr:sp macro="" textlink="">
      <xdr:nvSpPr>
        <xdr:cNvPr id="427" name="楕円 426"/>
        <xdr:cNvSpPr/>
      </xdr:nvSpPr>
      <xdr:spPr>
        <a:xfrm>
          <a:off x="10426700" y="134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69217</xdr:rowOff>
    </xdr:from>
    <xdr:to>
      <xdr:col>50</xdr:col>
      <xdr:colOff>165100</xdr:colOff>
      <xdr:row>78</xdr:row>
      <xdr:rowOff>170817</xdr:rowOff>
    </xdr:to>
    <xdr:sp macro="" textlink="">
      <xdr:nvSpPr>
        <xdr:cNvPr id="429" name="楕円 428"/>
        <xdr:cNvSpPr/>
      </xdr:nvSpPr>
      <xdr:spPr>
        <a:xfrm>
          <a:off x="9588500" y="1344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161944</xdr:rowOff>
    </xdr:from>
    <xdr:ext cx="534377" cy="259045"/>
    <xdr:sp macro="" textlink="">
      <xdr:nvSpPr>
        <xdr:cNvPr id="430" name="テキスト ボックス 429"/>
        <xdr:cNvSpPr txBox="1"/>
      </xdr:nvSpPr>
      <xdr:spPr>
        <a:xfrm>
          <a:off x="9372111" y="135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86592</xdr:rowOff>
    </xdr:from>
    <xdr:to>
      <xdr:col>46</xdr:col>
      <xdr:colOff>38100</xdr:colOff>
      <xdr:row>79</xdr:row>
      <xdr:rowOff>16742</xdr:rowOff>
    </xdr:to>
    <xdr:sp macro="" textlink="">
      <xdr:nvSpPr>
        <xdr:cNvPr id="431" name="楕円 430"/>
        <xdr:cNvSpPr/>
      </xdr:nvSpPr>
      <xdr:spPr>
        <a:xfrm>
          <a:off x="8699500" y="134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7869</xdr:rowOff>
    </xdr:from>
    <xdr:ext cx="534377" cy="259045"/>
    <xdr:sp macro="" textlink="">
      <xdr:nvSpPr>
        <xdr:cNvPr id="432" name="テキスト ボックス 431"/>
        <xdr:cNvSpPr txBox="1"/>
      </xdr:nvSpPr>
      <xdr:spPr>
        <a:xfrm>
          <a:off x="8483111" y="1355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64774</xdr:rowOff>
    </xdr:from>
    <xdr:to>
      <xdr:col>41</xdr:col>
      <xdr:colOff>101600</xdr:colOff>
      <xdr:row>78</xdr:row>
      <xdr:rowOff>166374</xdr:rowOff>
    </xdr:to>
    <xdr:sp macro="" textlink="">
      <xdr:nvSpPr>
        <xdr:cNvPr id="433" name="楕円 432"/>
        <xdr:cNvSpPr/>
      </xdr:nvSpPr>
      <xdr:spPr>
        <a:xfrm>
          <a:off x="7810500" y="134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157501</xdr:rowOff>
    </xdr:from>
    <xdr:ext cx="534377" cy="259045"/>
    <xdr:sp macro="" textlink="">
      <xdr:nvSpPr>
        <xdr:cNvPr id="434" name="テキスト ボックス 433"/>
        <xdr:cNvSpPr txBox="1"/>
      </xdr:nvSpPr>
      <xdr:spPr>
        <a:xfrm>
          <a:off x="7594111" y="135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75313</xdr:rowOff>
    </xdr:from>
    <xdr:to>
      <xdr:col>36</xdr:col>
      <xdr:colOff>165100</xdr:colOff>
      <xdr:row>79</xdr:row>
      <xdr:rowOff>5463</xdr:rowOff>
    </xdr:to>
    <xdr:sp macro="" textlink="">
      <xdr:nvSpPr>
        <xdr:cNvPr id="435" name="楕円 434"/>
        <xdr:cNvSpPr/>
      </xdr:nvSpPr>
      <xdr:spPr>
        <a:xfrm>
          <a:off x="6921500" y="134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168040</xdr:rowOff>
    </xdr:from>
    <xdr:ext cx="534377" cy="259045"/>
    <xdr:sp macro="" textlink="">
      <xdr:nvSpPr>
        <xdr:cNvPr id="436" name="テキスト ボックス 435"/>
        <xdr:cNvSpPr txBox="1"/>
      </xdr:nvSpPr>
      <xdr:spPr>
        <a:xfrm>
          <a:off x="6705111" y="135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131783</xdr:rowOff>
    </xdr:from>
    <xdr:to>
      <xdr:col>55</xdr:col>
      <xdr:colOff>0</xdr:colOff>
      <xdr:row>98</xdr:row>
      <xdr:rowOff>19814</xdr:rowOff>
    </xdr:to>
    <xdr:cxnSp macro="">
      <xdr:nvCxnSpPr>
        <xdr:cNvPr id="465" name="直線コネクタ 464"/>
        <xdr:cNvCxnSpPr/>
      </xdr:nvCxnSpPr>
      <xdr:spPr>
        <a:xfrm flipV="1">
          <a:off x="9639300" y="16762433"/>
          <a:ext cx="838200" cy="5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19814</xdr:rowOff>
    </xdr:from>
    <xdr:to>
      <xdr:col>50</xdr:col>
      <xdr:colOff>114300</xdr:colOff>
      <xdr:row>98</xdr:row>
      <xdr:rowOff>30421</xdr:rowOff>
    </xdr:to>
    <xdr:cxnSp macro="">
      <xdr:nvCxnSpPr>
        <xdr:cNvPr id="468" name="直線コネクタ 467"/>
        <xdr:cNvCxnSpPr/>
      </xdr:nvCxnSpPr>
      <xdr:spPr>
        <a:xfrm flipV="1">
          <a:off x="8750300" y="1682191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30421</xdr:rowOff>
    </xdr:from>
    <xdr:to>
      <xdr:col>45</xdr:col>
      <xdr:colOff>177800</xdr:colOff>
      <xdr:row>98</xdr:row>
      <xdr:rowOff>34339</xdr:rowOff>
    </xdr:to>
    <xdr:cxnSp macro="">
      <xdr:nvCxnSpPr>
        <xdr:cNvPr id="471" name="直線コネクタ 470"/>
        <xdr:cNvCxnSpPr/>
      </xdr:nvCxnSpPr>
      <xdr:spPr>
        <a:xfrm flipV="1">
          <a:off x="7861300" y="16832521"/>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34339</xdr:rowOff>
    </xdr:from>
    <xdr:to>
      <xdr:col>41</xdr:col>
      <xdr:colOff>50800</xdr:colOff>
      <xdr:row>98</xdr:row>
      <xdr:rowOff>40328</xdr:rowOff>
    </xdr:to>
    <xdr:cxnSp macro="">
      <xdr:nvCxnSpPr>
        <xdr:cNvPr id="474" name="直線コネクタ 473"/>
        <xdr:cNvCxnSpPr/>
      </xdr:nvCxnSpPr>
      <xdr:spPr>
        <a:xfrm flipV="1">
          <a:off x="6972300" y="1683643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80983</xdr:rowOff>
    </xdr:from>
    <xdr:to>
      <xdr:col>55</xdr:col>
      <xdr:colOff>50800</xdr:colOff>
      <xdr:row>98</xdr:row>
      <xdr:rowOff>11133</xdr:rowOff>
    </xdr:to>
    <xdr:sp macro="" textlink="">
      <xdr:nvSpPr>
        <xdr:cNvPr id="484" name="楕円 483"/>
        <xdr:cNvSpPr/>
      </xdr:nvSpPr>
      <xdr:spPr>
        <a:xfrm>
          <a:off x="10426700" y="167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59410</xdr:rowOff>
    </xdr:from>
    <xdr:ext cx="534377" cy="259045"/>
    <xdr:sp macro="" textlink="">
      <xdr:nvSpPr>
        <xdr:cNvPr id="485" name="土木費該当値テキスト"/>
        <xdr:cNvSpPr txBox="1"/>
      </xdr:nvSpPr>
      <xdr:spPr>
        <a:xfrm>
          <a:off x="10528300" y="166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140464</xdr:rowOff>
    </xdr:from>
    <xdr:to>
      <xdr:col>50</xdr:col>
      <xdr:colOff>165100</xdr:colOff>
      <xdr:row>98</xdr:row>
      <xdr:rowOff>70614</xdr:rowOff>
    </xdr:to>
    <xdr:sp macro="" textlink="">
      <xdr:nvSpPr>
        <xdr:cNvPr id="486" name="楕円 485"/>
        <xdr:cNvSpPr/>
      </xdr:nvSpPr>
      <xdr:spPr>
        <a:xfrm>
          <a:off x="9588500" y="167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61741</xdr:rowOff>
    </xdr:from>
    <xdr:ext cx="534377" cy="259045"/>
    <xdr:sp macro="" textlink="">
      <xdr:nvSpPr>
        <xdr:cNvPr id="487" name="テキスト ボックス 486"/>
        <xdr:cNvSpPr txBox="1"/>
      </xdr:nvSpPr>
      <xdr:spPr>
        <a:xfrm>
          <a:off x="9372111" y="168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151071</xdr:rowOff>
    </xdr:from>
    <xdr:to>
      <xdr:col>46</xdr:col>
      <xdr:colOff>38100</xdr:colOff>
      <xdr:row>98</xdr:row>
      <xdr:rowOff>81221</xdr:rowOff>
    </xdr:to>
    <xdr:sp macro="" textlink="">
      <xdr:nvSpPr>
        <xdr:cNvPr id="488" name="楕円 487"/>
        <xdr:cNvSpPr/>
      </xdr:nvSpPr>
      <xdr:spPr>
        <a:xfrm>
          <a:off x="8699500" y="16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72348</xdr:rowOff>
    </xdr:from>
    <xdr:ext cx="534377" cy="259045"/>
    <xdr:sp macro="" textlink="">
      <xdr:nvSpPr>
        <xdr:cNvPr id="489" name="テキスト ボックス 488"/>
        <xdr:cNvSpPr txBox="1"/>
      </xdr:nvSpPr>
      <xdr:spPr>
        <a:xfrm>
          <a:off x="8483111" y="168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154989</xdr:rowOff>
    </xdr:from>
    <xdr:to>
      <xdr:col>41</xdr:col>
      <xdr:colOff>101600</xdr:colOff>
      <xdr:row>98</xdr:row>
      <xdr:rowOff>85139</xdr:rowOff>
    </xdr:to>
    <xdr:sp macro="" textlink="">
      <xdr:nvSpPr>
        <xdr:cNvPr id="490" name="楕円 489"/>
        <xdr:cNvSpPr/>
      </xdr:nvSpPr>
      <xdr:spPr>
        <a:xfrm>
          <a:off x="7810500" y="167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76266</xdr:rowOff>
    </xdr:from>
    <xdr:ext cx="534377" cy="259045"/>
    <xdr:sp macro="" textlink="">
      <xdr:nvSpPr>
        <xdr:cNvPr id="491" name="テキスト ボックス 490"/>
        <xdr:cNvSpPr txBox="1"/>
      </xdr:nvSpPr>
      <xdr:spPr>
        <a:xfrm>
          <a:off x="7594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160978</xdr:rowOff>
    </xdr:from>
    <xdr:to>
      <xdr:col>36</xdr:col>
      <xdr:colOff>165100</xdr:colOff>
      <xdr:row>98</xdr:row>
      <xdr:rowOff>91128</xdr:rowOff>
    </xdr:to>
    <xdr:sp macro="" textlink="">
      <xdr:nvSpPr>
        <xdr:cNvPr id="492" name="楕円 491"/>
        <xdr:cNvSpPr/>
      </xdr:nvSpPr>
      <xdr:spPr>
        <a:xfrm>
          <a:off x="6921500" y="167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82255</xdr:rowOff>
    </xdr:from>
    <xdr:ext cx="534377" cy="259045"/>
    <xdr:sp macro="" textlink="">
      <xdr:nvSpPr>
        <xdr:cNvPr id="493" name="テキスト ボックス 492"/>
        <xdr:cNvSpPr txBox="1"/>
      </xdr:nvSpPr>
      <xdr:spPr>
        <a:xfrm>
          <a:off x="6705111" y="1688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90589</xdr:rowOff>
    </xdr:from>
    <xdr:to>
      <xdr:col>85</xdr:col>
      <xdr:colOff>127000</xdr:colOff>
      <xdr:row>36</xdr:row>
      <xdr:rowOff>128346</xdr:rowOff>
    </xdr:to>
    <xdr:cxnSp macro="">
      <xdr:nvCxnSpPr>
        <xdr:cNvPr id="522" name="直線コネクタ 521"/>
        <xdr:cNvCxnSpPr/>
      </xdr:nvCxnSpPr>
      <xdr:spPr>
        <a:xfrm flipV="1">
          <a:off x="15481300" y="6262789"/>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68796</xdr:rowOff>
    </xdr:from>
    <xdr:to>
      <xdr:col>81</xdr:col>
      <xdr:colOff>50800</xdr:colOff>
      <xdr:row>36</xdr:row>
      <xdr:rowOff>128346</xdr:rowOff>
    </xdr:to>
    <xdr:cxnSp macro="">
      <xdr:nvCxnSpPr>
        <xdr:cNvPr id="525" name="直線コネクタ 524"/>
        <xdr:cNvCxnSpPr/>
      </xdr:nvCxnSpPr>
      <xdr:spPr>
        <a:xfrm>
          <a:off x="14592300" y="6240996"/>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68796</xdr:rowOff>
    </xdr:from>
    <xdr:to>
      <xdr:col>76</xdr:col>
      <xdr:colOff>114300</xdr:colOff>
      <xdr:row>36</xdr:row>
      <xdr:rowOff>148196</xdr:rowOff>
    </xdr:to>
    <xdr:cxnSp macro="">
      <xdr:nvCxnSpPr>
        <xdr:cNvPr id="528" name="直線コネクタ 527"/>
        <xdr:cNvCxnSpPr/>
      </xdr:nvCxnSpPr>
      <xdr:spPr>
        <a:xfrm flipV="1">
          <a:off x="13703300" y="6240996"/>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148196</xdr:rowOff>
    </xdr:from>
    <xdr:to>
      <xdr:col>71</xdr:col>
      <xdr:colOff>177800</xdr:colOff>
      <xdr:row>36</xdr:row>
      <xdr:rowOff>158159</xdr:rowOff>
    </xdr:to>
    <xdr:cxnSp macro="">
      <xdr:nvCxnSpPr>
        <xdr:cNvPr id="531" name="直線コネクタ 530"/>
        <xdr:cNvCxnSpPr/>
      </xdr:nvCxnSpPr>
      <xdr:spPr>
        <a:xfrm flipV="1">
          <a:off x="12814300" y="6320396"/>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39789</xdr:rowOff>
    </xdr:from>
    <xdr:to>
      <xdr:col>85</xdr:col>
      <xdr:colOff>177800</xdr:colOff>
      <xdr:row>36</xdr:row>
      <xdr:rowOff>141389</xdr:rowOff>
    </xdr:to>
    <xdr:sp macro="" textlink="">
      <xdr:nvSpPr>
        <xdr:cNvPr id="541" name="楕円 540"/>
        <xdr:cNvSpPr/>
      </xdr:nvSpPr>
      <xdr:spPr>
        <a:xfrm>
          <a:off x="16268700" y="62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18216</xdr:rowOff>
    </xdr:from>
    <xdr:ext cx="534377" cy="259045"/>
    <xdr:sp macro="" textlink="">
      <xdr:nvSpPr>
        <xdr:cNvPr id="542" name="消防費該当値テキスト"/>
        <xdr:cNvSpPr txBox="1"/>
      </xdr:nvSpPr>
      <xdr:spPr>
        <a:xfrm>
          <a:off x="16370300" y="61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77546</xdr:rowOff>
    </xdr:from>
    <xdr:to>
      <xdr:col>81</xdr:col>
      <xdr:colOff>101600</xdr:colOff>
      <xdr:row>37</xdr:row>
      <xdr:rowOff>7696</xdr:rowOff>
    </xdr:to>
    <xdr:sp macro="" textlink="">
      <xdr:nvSpPr>
        <xdr:cNvPr id="543" name="楕円 542"/>
        <xdr:cNvSpPr/>
      </xdr:nvSpPr>
      <xdr:spPr>
        <a:xfrm>
          <a:off x="15430500" y="62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170273</xdr:rowOff>
    </xdr:from>
    <xdr:ext cx="534377" cy="259045"/>
    <xdr:sp macro="" textlink="">
      <xdr:nvSpPr>
        <xdr:cNvPr id="544" name="テキスト ボックス 543"/>
        <xdr:cNvSpPr txBox="1"/>
      </xdr:nvSpPr>
      <xdr:spPr>
        <a:xfrm>
          <a:off x="15214111" y="634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17996</xdr:rowOff>
    </xdr:from>
    <xdr:to>
      <xdr:col>76</xdr:col>
      <xdr:colOff>165100</xdr:colOff>
      <xdr:row>36</xdr:row>
      <xdr:rowOff>119596</xdr:rowOff>
    </xdr:to>
    <xdr:sp macro="" textlink="">
      <xdr:nvSpPr>
        <xdr:cNvPr id="545" name="楕円 544"/>
        <xdr:cNvSpPr/>
      </xdr:nvSpPr>
      <xdr:spPr>
        <a:xfrm>
          <a:off x="14541500" y="619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136123</xdr:rowOff>
    </xdr:from>
    <xdr:ext cx="534377" cy="259045"/>
    <xdr:sp macro="" textlink="">
      <xdr:nvSpPr>
        <xdr:cNvPr id="546" name="テキスト ボックス 545"/>
        <xdr:cNvSpPr txBox="1"/>
      </xdr:nvSpPr>
      <xdr:spPr>
        <a:xfrm>
          <a:off x="14325111" y="59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97396</xdr:rowOff>
    </xdr:from>
    <xdr:to>
      <xdr:col>72</xdr:col>
      <xdr:colOff>38100</xdr:colOff>
      <xdr:row>37</xdr:row>
      <xdr:rowOff>27546</xdr:rowOff>
    </xdr:to>
    <xdr:sp macro="" textlink="">
      <xdr:nvSpPr>
        <xdr:cNvPr id="547" name="楕円 546"/>
        <xdr:cNvSpPr/>
      </xdr:nvSpPr>
      <xdr:spPr>
        <a:xfrm>
          <a:off x="13652500" y="62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18673</xdr:rowOff>
    </xdr:from>
    <xdr:ext cx="534377" cy="259045"/>
    <xdr:sp macro="" textlink="">
      <xdr:nvSpPr>
        <xdr:cNvPr id="548" name="テキスト ボックス 547"/>
        <xdr:cNvSpPr txBox="1"/>
      </xdr:nvSpPr>
      <xdr:spPr>
        <a:xfrm>
          <a:off x="13436111" y="63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107359</xdr:rowOff>
    </xdr:from>
    <xdr:to>
      <xdr:col>67</xdr:col>
      <xdr:colOff>101600</xdr:colOff>
      <xdr:row>37</xdr:row>
      <xdr:rowOff>37509</xdr:rowOff>
    </xdr:to>
    <xdr:sp macro="" textlink="">
      <xdr:nvSpPr>
        <xdr:cNvPr id="549" name="楕円 548"/>
        <xdr:cNvSpPr/>
      </xdr:nvSpPr>
      <xdr:spPr>
        <a:xfrm>
          <a:off x="12763500" y="62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28636</xdr:rowOff>
    </xdr:from>
    <xdr:ext cx="534377" cy="259045"/>
    <xdr:sp macro="" textlink="">
      <xdr:nvSpPr>
        <xdr:cNvPr id="550" name="テキスト ボックス 549"/>
        <xdr:cNvSpPr txBox="1"/>
      </xdr:nvSpPr>
      <xdr:spPr>
        <a:xfrm>
          <a:off x="12547111" y="63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45037</xdr:rowOff>
    </xdr:from>
    <xdr:to>
      <xdr:col>85</xdr:col>
      <xdr:colOff>127000</xdr:colOff>
      <xdr:row>57</xdr:row>
      <xdr:rowOff>60703</xdr:rowOff>
    </xdr:to>
    <xdr:cxnSp macro="">
      <xdr:nvCxnSpPr>
        <xdr:cNvPr id="579" name="直線コネクタ 578"/>
        <xdr:cNvCxnSpPr/>
      </xdr:nvCxnSpPr>
      <xdr:spPr>
        <a:xfrm flipV="1">
          <a:off x="15481300" y="9817687"/>
          <a:ext cx="838200" cy="1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57290</xdr:rowOff>
    </xdr:from>
    <xdr:to>
      <xdr:col>81</xdr:col>
      <xdr:colOff>50800</xdr:colOff>
      <xdr:row>57</xdr:row>
      <xdr:rowOff>60703</xdr:rowOff>
    </xdr:to>
    <xdr:cxnSp macro="">
      <xdr:nvCxnSpPr>
        <xdr:cNvPr id="582" name="直線コネクタ 581"/>
        <xdr:cNvCxnSpPr/>
      </xdr:nvCxnSpPr>
      <xdr:spPr>
        <a:xfrm>
          <a:off x="14592300" y="982994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64033</xdr:rowOff>
    </xdr:from>
    <xdr:to>
      <xdr:col>76</xdr:col>
      <xdr:colOff>114300</xdr:colOff>
      <xdr:row>57</xdr:row>
      <xdr:rowOff>57290</xdr:rowOff>
    </xdr:to>
    <xdr:cxnSp macro="">
      <xdr:nvCxnSpPr>
        <xdr:cNvPr id="585" name="直線コネクタ 584"/>
        <xdr:cNvCxnSpPr/>
      </xdr:nvCxnSpPr>
      <xdr:spPr>
        <a:xfrm>
          <a:off x="13703300" y="9665233"/>
          <a:ext cx="889000" cy="1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126678</xdr:rowOff>
    </xdr:from>
    <xdr:to>
      <xdr:col>71</xdr:col>
      <xdr:colOff>177800</xdr:colOff>
      <xdr:row>56</xdr:row>
      <xdr:rowOff>64033</xdr:rowOff>
    </xdr:to>
    <xdr:cxnSp macro="">
      <xdr:nvCxnSpPr>
        <xdr:cNvPr id="588" name="直線コネクタ 587"/>
        <xdr:cNvCxnSpPr/>
      </xdr:nvCxnSpPr>
      <xdr:spPr>
        <a:xfrm>
          <a:off x="12814300" y="9556428"/>
          <a:ext cx="889000" cy="10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165687</xdr:rowOff>
    </xdr:from>
    <xdr:to>
      <xdr:col>85</xdr:col>
      <xdr:colOff>177800</xdr:colOff>
      <xdr:row>57</xdr:row>
      <xdr:rowOff>95837</xdr:rowOff>
    </xdr:to>
    <xdr:sp macro="" textlink="">
      <xdr:nvSpPr>
        <xdr:cNvPr id="598" name="楕円 597"/>
        <xdr:cNvSpPr/>
      </xdr:nvSpPr>
      <xdr:spPr>
        <a:xfrm>
          <a:off x="16268700" y="97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144114</xdr:rowOff>
    </xdr:from>
    <xdr:ext cx="534377" cy="259045"/>
    <xdr:sp macro="" textlink="">
      <xdr:nvSpPr>
        <xdr:cNvPr id="599" name="教育費該当値テキスト"/>
        <xdr:cNvSpPr txBox="1"/>
      </xdr:nvSpPr>
      <xdr:spPr>
        <a:xfrm>
          <a:off x="16370300" y="97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9903</xdr:rowOff>
    </xdr:from>
    <xdr:to>
      <xdr:col>81</xdr:col>
      <xdr:colOff>101600</xdr:colOff>
      <xdr:row>57</xdr:row>
      <xdr:rowOff>111503</xdr:rowOff>
    </xdr:to>
    <xdr:sp macro="" textlink="">
      <xdr:nvSpPr>
        <xdr:cNvPr id="600" name="楕円 599"/>
        <xdr:cNvSpPr/>
      </xdr:nvSpPr>
      <xdr:spPr>
        <a:xfrm>
          <a:off x="15430500" y="97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102630</xdr:rowOff>
    </xdr:from>
    <xdr:ext cx="534377" cy="259045"/>
    <xdr:sp macro="" textlink="">
      <xdr:nvSpPr>
        <xdr:cNvPr id="601" name="テキスト ボックス 600"/>
        <xdr:cNvSpPr txBox="1"/>
      </xdr:nvSpPr>
      <xdr:spPr>
        <a:xfrm>
          <a:off x="15214111" y="98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6490</xdr:rowOff>
    </xdr:from>
    <xdr:to>
      <xdr:col>76</xdr:col>
      <xdr:colOff>165100</xdr:colOff>
      <xdr:row>57</xdr:row>
      <xdr:rowOff>108090</xdr:rowOff>
    </xdr:to>
    <xdr:sp macro="" textlink="">
      <xdr:nvSpPr>
        <xdr:cNvPr id="602" name="楕円 601"/>
        <xdr:cNvSpPr/>
      </xdr:nvSpPr>
      <xdr:spPr>
        <a:xfrm>
          <a:off x="14541500" y="97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99217</xdr:rowOff>
    </xdr:from>
    <xdr:ext cx="534377" cy="259045"/>
    <xdr:sp macro="" textlink="">
      <xdr:nvSpPr>
        <xdr:cNvPr id="603" name="テキスト ボックス 602"/>
        <xdr:cNvSpPr txBox="1"/>
      </xdr:nvSpPr>
      <xdr:spPr>
        <a:xfrm>
          <a:off x="14325111" y="987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13233</xdr:rowOff>
    </xdr:from>
    <xdr:to>
      <xdr:col>72</xdr:col>
      <xdr:colOff>38100</xdr:colOff>
      <xdr:row>56</xdr:row>
      <xdr:rowOff>114833</xdr:rowOff>
    </xdr:to>
    <xdr:sp macro="" textlink="">
      <xdr:nvSpPr>
        <xdr:cNvPr id="604" name="楕円 603"/>
        <xdr:cNvSpPr/>
      </xdr:nvSpPr>
      <xdr:spPr>
        <a:xfrm>
          <a:off x="13652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131360</xdr:rowOff>
    </xdr:from>
    <xdr:ext cx="534377" cy="259045"/>
    <xdr:sp macro="" textlink="">
      <xdr:nvSpPr>
        <xdr:cNvPr id="605" name="テキスト ボックス 604"/>
        <xdr:cNvSpPr txBox="1"/>
      </xdr:nvSpPr>
      <xdr:spPr>
        <a:xfrm>
          <a:off x="13436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75878</xdr:rowOff>
    </xdr:from>
    <xdr:to>
      <xdr:col>67</xdr:col>
      <xdr:colOff>101600</xdr:colOff>
      <xdr:row>56</xdr:row>
      <xdr:rowOff>6028</xdr:rowOff>
    </xdr:to>
    <xdr:sp macro="" textlink="">
      <xdr:nvSpPr>
        <xdr:cNvPr id="606" name="楕円 605"/>
        <xdr:cNvSpPr/>
      </xdr:nvSpPr>
      <xdr:spPr>
        <a:xfrm>
          <a:off x="12763500" y="95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22555</xdr:rowOff>
    </xdr:from>
    <xdr:ext cx="534377" cy="259045"/>
    <xdr:sp macro="" textlink="">
      <xdr:nvSpPr>
        <xdr:cNvPr id="607" name="テキスト ボックス 606"/>
        <xdr:cNvSpPr txBox="1"/>
      </xdr:nvSpPr>
      <xdr:spPr>
        <a:xfrm>
          <a:off x="12547111" y="9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8370</xdr:rowOff>
    </xdr:from>
    <xdr:to>
      <xdr:col>85</xdr:col>
      <xdr:colOff>127000</xdr:colOff>
      <xdr:row>79</xdr:row>
      <xdr:rowOff>25946</xdr:rowOff>
    </xdr:to>
    <xdr:cxnSp macro="">
      <xdr:nvCxnSpPr>
        <xdr:cNvPr id="636" name="直線コネクタ 635"/>
        <xdr:cNvCxnSpPr/>
      </xdr:nvCxnSpPr>
      <xdr:spPr>
        <a:xfrm flipV="1">
          <a:off x="15481300" y="13552920"/>
          <a:ext cx="8382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25946</xdr:rowOff>
    </xdr:from>
    <xdr:to>
      <xdr:col>81</xdr:col>
      <xdr:colOff>50800</xdr:colOff>
      <xdr:row>79</xdr:row>
      <xdr:rowOff>31192</xdr:rowOff>
    </xdr:to>
    <xdr:cxnSp macro="">
      <xdr:nvCxnSpPr>
        <xdr:cNvPr id="639" name="直線コネクタ 638"/>
        <xdr:cNvCxnSpPr/>
      </xdr:nvCxnSpPr>
      <xdr:spPr>
        <a:xfrm flipV="1">
          <a:off x="14592300" y="13570496"/>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31192</xdr:rowOff>
    </xdr:from>
    <xdr:to>
      <xdr:col>76</xdr:col>
      <xdr:colOff>114300</xdr:colOff>
      <xdr:row>79</xdr:row>
      <xdr:rowOff>41097</xdr:rowOff>
    </xdr:to>
    <xdr:cxnSp macro="">
      <xdr:nvCxnSpPr>
        <xdr:cNvPr id="642" name="直線コネクタ 641"/>
        <xdr:cNvCxnSpPr/>
      </xdr:nvCxnSpPr>
      <xdr:spPr>
        <a:xfrm flipV="1">
          <a:off x="13703300" y="13575742"/>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17235</xdr:rowOff>
    </xdr:from>
    <xdr:to>
      <xdr:col>71</xdr:col>
      <xdr:colOff>177800</xdr:colOff>
      <xdr:row>79</xdr:row>
      <xdr:rowOff>41097</xdr:rowOff>
    </xdr:to>
    <xdr:cxnSp macro="">
      <xdr:nvCxnSpPr>
        <xdr:cNvPr id="645" name="直線コネクタ 644"/>
        <xdr:cNvCxnSpPr/>
      </xdr:nvCxnSpPr>
      <xdr:spPr>
        <a:xfrm>
          <a:off x="12814300" y="13561785"/>
          <a:ext cx="8890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129020</xdr:rowOff>
    </xdr:from>
    <xdr:to>
      <xdr:col>85</xdr:col>
      <xdr:colOff>177800</xdr:colOff>
      <xdr:row>79</xdr:row>
      <xdr:rowOff>59170</xdr:rowOff>
    </xdr:to>
    <xdr:sp macro="" textlink="">
      <xdr:nvSpPr>
        <xdr:cNvPr id="655" name="楕円 654"/>
        <xdr:cNvSpPr/>
      </xdr:nvSpPr>
      <xdr:spPr>
        <a:xfrm>
          <a:off x="16268700" y="135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43947</xdr:rowOff>
    </xdr:from>
    <xdr:ext cx="469744" cy="259045"/>
    <xdr:sp macro="" textlink="">
      <xdr:nvSpPr>
        <xdr:cNvPr id="656" name="災害復旧費該当値テキスト"/>
        <xdr:cNvSpPr txBox="1"/>
      </xdr:nvSpPr>
      <xdr:spPr>
        <a:xfrm>
          <a:off x="16370300" y="134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146596</xdr:rowOff>
    </xdr:from>
    <xdr:to>
      <xdr:col>81</xdr:col>
      <xdr:colOff>101600</xdr:colOff>
      <xdr:row>79</xdr:row>
      <xdr:rowOff>76746</xdr:rowOff>
    </xdr:to>
    <xdr:sp macro="" textlink="">
      <xdr:nvSpPr>
        <xdr:cNvPr id="657" name="楕円 656"/>
        <xdr:cNvSpPr/>
      </xdr:nvSpPr>
      <xdr:spPr>
        <a:xfrm>
          <a:off x="15430500" y="135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67873</xdr:rowOff>
    </xdr:from>
    <xdr:ext cx="469744" cy="259045"/>
    <xdr:sp macro="" textlink="">
      <xdr:nvSpPr>
        <xdr:cNvPr id="658" name="テキスト ボックス 657"/>
        <xdr:cNvSpPr txBox="1"/>
      </xdr:nvSpPr>
      <xdr:spPr>
        <a:xfrm>
          <a:off x="15246428" y="136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151842</xdr:rowOff>
    </xdr:from>
    <xdr:to>
      <xdr:col>76</xdr:col>
      <xdr:colOff>165100</xdr:colOff>
      <xdr:row>79</xdr:row>
      <xdr:rowOff>81992</xdr:rowOff>
    </xdr:to>
    <xdr:sp macro="" textlink="">
      <xdr:nvSpPr>
        <xdr:cNvPr id="659" name="楕円 658"/>
        <xdr:cNvSpPr/>
      </xdr:nvSpPr>
      <xdr:spPr>
        <a:xfrm>
          <a:off x="14541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73119</xdr:rowOff>
    </xdr:from>
    <xdr:ext cx="469744" cy="259045"/>
    <xdr:sp macro="" textlink="">
      <xdr:nvSpPr>
        <xdr:cNvPr id="660" name="テキスト ボックス 659"/>
        <xdr:cNvSpPr txBox="1"/>
      </xdr:nvSpPr>
      <xdr:spPr>
        <a:xfrm>
          <a:off x="14357428" y="136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161747</xdr:rowOff>
    </xdr:from>
    <xdr:to>
      <xdr:col>72</xdr:col>
      <xdr:colOff>38100</xdr:colOff>
      <xdr:row>79</xdr:row>
      <xdr:rowOff>91897</xdr:rowOff>
    </xdr:to>
    <xdr:sp macro="" textlink="">
      <xdr:nvSpPr>
        <xdr:cNvPr id="661" name="楕円 660"/>
        <xdr:cNvSpPr/>
      </xdr:nvSpPr>
      <xdr:spPr>
        <a:xfrm>
          <a:off x="13652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83024</xdr:rowOff>
    </xdr:from>
    <xdr:ext cx="378565" cy="259045"/>
    <xdr:sp macro="" textlink="">
      <xdr:nvSpPr>
        <xdr:cNvPr id="662" name="テキスト ボックス 661"/>
        <xdr:cNvSpPr txBox="1"/>
      </xdr:nvSpPr>
      <xdr:spPr>
        <a:xfrm>
          <a:off x="13514017" y="1362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137885</xdr:rowOff>
    </xdr:from>
    <xdr:to>
      <xdr:col>67</xdr:col>
      <xdr:colOff>101600</xdr:colOff>
      <xdr:row>79</xdr:row>
      <xdr:rowOff>68035</xdr:rowOff>
    </xdr:to>
    <xdr:sp macro="" textlink="">
      <xdr:nvSpPr>
        <xdr:cNvPr id="663" name="楕円 662"/>
        <xdr:cNvSpPr/>
      </xdr:nvSpPr>
      <xdr:spPr>
        <a:xfrm>
          <a:off x="12763500" y="135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59162</xdr:rowOff>
    </xdr:from>
    <xdr:ext cx="469744" cy="259045"/>
    <xdr:sp macro="" textlink="">
      <xdr:nvSpPr>
        <xdr:cNvPr id="664" name="テキスト ボックス 663"/>
        <xdr:cNvSpPr txBox="1"/>
      </xdr:nvSpPr>
      <xdr:spPr>
        <a:xfrm>
          <a:off x="12579428" y="136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4008</xdr:rowOff>
    </xdr:from>
    <xdr:to>
      <xdr:col>85</xdr:col>
      <xdr:colOff>127000</xdr:colOff>
      <xdr:row>98</xdr:row>
      <xdr:rowOff>22924</xdr:rowOff>
    </xdr:to>
    <xdr:cxnSp macro="">
      <xdr:nvCxnSpPr>
        <xdr:cNvPr id="693" name="直線コネクタ 692"/>
        <xdr:cNvCxnSpPr/>
      </xdr:nvCxnSpPr>
      <xdr:spPr>
        <a:xfrm flipV="1">
          <a:off x="15481300" y="16806108"/>
          <a:ext cx="8382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22924</xdr:rowOff>
    </xdr:from>
    <xdr:to>
      <xdr:col>81</xdr:col>
      <xdr:colOff>50800</xdr:colOff>
      <xdr:row>98</xdr:row>
      <xdr:rowOff>29660</xdr:rowOff>
    </xdr:to>
    <xdr:cxnSp macro="">
      <xdr:nvCxnSpPr>
        <xdr:cNvPr id="696" name="直線コネクタ 695"/>
        <xdr:cNvCxnSpPr/>
      </xdr:nvCxnSpPr>
      <xdr:spPr>
        <a:xfrm flipV="1">
          <a:off x="14592300" y="16825024"/>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8320</xdr:rowOff>
    </xdr:from>
    <xdr:to>
      <xdr:col>76</xdr:col>
      <xdr:colOff>114300</xdr:colOff>
      <xdr:row>98</xdr:row>
      <xdr:rowOff>29660</xdr:rowOff>
    </xdr:to>
    <xdr:cxnSp macro="">
      <xdr:nvCxnSpPr>
        <xdr:cNvPr id="699" name="直線コネクタ 698"/>
        <xdr:cNvCxnSpPr/>
      </xdr:nvCxnSpPr>
      <xdr:spPr>
        <a:xfrm>
          <a:off x="13703300" y="16810420"/>
          <a:ext cx="8890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5859</xdr:rowOff>
    </xdr:from>
    <xdr:to>
      <xdr:col>71</xdr:col>
      <xdr:colOff>177800</xdr:colOff>
      <xdr:row>98</xdr:row>
      <xdr:rowOff>8320</xdr:rowOff>
    </xdr:to>
    <xdr:cxnSp macro="">
      <xdr:nvCxnSpPr>
        <xdr:cNvPr id="702" name="直線コネクタ 701"/>
        <xdr:cNvCxnSpPr/>
      </xdr:nvCxnSpPr>
      <xdr:spPr>
        <a:xfrm>
          <a:off x="12814300" y="16807959"/>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124658</xdr:rowOff>
    </xdr:from>
    <xdr:to>
      <xdr:col>85</xdr:col>
      <xdr:colOff>177800</xdr:colOff>
      <xdr:row>98</xdr:row>
      <xdr:rowOff>54808</xdr:rowOff>
    </xdr:to>
    <xdr:sp macro="" textlink="">
      <xdr:nvSpPr>
        <xdr:cNvPr id="712" name="楕円 711"/>
        <xdr:cNvSpPr/>
      </xdr:nvSpPr>
      <xdr:spPr>
        <a:xfrm>
          <a:off x="16268700" y="167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48888</xdr:rowOff>
    </xdr:from>
    <xdr:ext cx="534377" cy="259045"/>
    <xdr:sp macro="" textlink="">
      <xdr:nvSpPr>
        <xdr:cNvPr id="713" name="公債費該当値テキスト"/>
        <xdr:cNvSpPr txBox="1"/>
      </xdr:nvSpPr>
      <xdr:spPr>
        <a:xfrm>
          <a:off x="16370300" y="166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143574</xdr:rowOff>
    </xdr:from>
    <xdr:to>
      <xdr:col>81</xdr:col>
      <xdr:colOff>101600</xdr:colOff>
      <xdr:row>98</xdr:row>
      <xdr:rowOff>73724</xdr:rowOff>
    </xdr:to>
    <xdr:sp macro="" textlink="">
      <xdr:nvSpPr>
        <xdr:cNvPr id="714" name="楕円 713"/>
        <xdr:cNvSpPr/>
      </xdr:nvSpPr>
      <xdr:spPr>
        <a:xfrm>
          <a:off x="15430500" y="167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64851</xdr:rowOff>
    </xdr:from>
    <xdr:ext cx="534377" cy="259045"/>
    <xdr:sp macro="" textlink="">
      <xdr:nvSpPr>
        <xdr:cNvPr id="715" name="テキスト ボックス 714"/>
        <xdr:cNvSpPr txBox="1"/>
      </xdr:nvSpPr>
      <xdr:spPr>
        <a:xfrm>
          <a:off x="15214111" y="168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150310</xdr:rowOff>
    </xdr:from>
    <xdr:to>
      <xdr:col>76</xdr:col>
      <xdr:colOff>165100</xdr:colOff>
      <xdr:row>98</xdr:row>
      <xdr:rowOff>80460</xdr:rowOff>
    </xdr:to>
    <xdr:sp macro="" textlink="">
      <xdr:nvSpPr>
        <xdr:cNvPr id="716" name="楕円 715"/>
        <xdr:cNvSpPr/>
      </xdr:nvSpPr>
      <xdr:spPr>
        <a:xfrm>
          <a:off x="14541500" y="167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71587</xdr:rowOff>
    </xdr:from>
    <xdr:ext cx="534377" cy="259045"/>
    <xdr:sp macro="" textlink="">
      <xdr:nvSpPr>
        <xdr:cNvPr id="717" name="テキスト ボックス 716"/>
        <xdr:cNvSpPr txBox="1"/>
      </xdr:nvSpPr>
      <xdr:spPr>
        <a:xfrm>
          <a:off x="14325111" y="1687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128970</xdr:rowOff>
    </xdr:from>
    <xdr:to>
      <xdr:col>72</xdr:col>
      <xdr:colOff>38100</xdr:colOff>
      <xdr:row>98</xdr:row>
      <xdr:rowOff>59120</xdr:rowOff>
    </xdr:to>
    <xdr:sp macro="" textlink="">
      <xdr:nvSpPr>
        <xdr:cNvPr id="718" name="楕円 717"/>
        <xdr:cNvSpPr/>
      </xdr:nvSpPr>
      <xdr:spPr>
        <a:xfrm>
          <a:off x="13652500" y="167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50247</xdr:rowOff>
    </xdr:from>
    <xdr:ext cx="534377" cy="259045"/>
    <xdr:sp macro="" textlink="">
      <xdr:nvSpPr>
        <xdr:cNvPr id="719" name="テキスト ボックス 718"/>
        <xdr:cNvSpPr txBox="1"/>
      </xdr:nvSpPr>
      <xdr:spPr>
        <a:xfrm>
          <a:off x="13436111" y="168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126509</xdr:rowOff>
    </xdr:from>
    <xdr:to>
      <xdr:col>67</xdr:col>
      <xdr:colOff>101600</xdr:colOff>
      <xdr:row>98</xdr:row>
      <xdr:rowOff>56659</xdr:rowOff>
    </xdr:to>
    <xdr:sp macro="" textlink="">
      <xdr:nvSpPr>
        <xdr:cNvPr id="720" name="楕円 719"/>
        <xdr:cNvSpPr/>
      </xdr:nvSpPr>
      <xdr:spPr>
        <a:xfrm>
          <a:off x="12763500" y="167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47786</xdr:rowOff>
    </xdr:from>
    <xdr:ext cx="534377" cy="259045"/>
    <xdr:sp macro="" textlink="">
      <xdr:nvSpPr>
        <xdr:cNvPr id="721" name="テキスト ボックス 720"/>
        <xdr:cNvSpPr txBox="1"/>
      </xdr:nvSpPr>
      <xdr:spPr>
        <a:xfrm>
          <a:off x="12547111" y="168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歳出決算総額のうち、構成比が</a:t>
          </a:r>
          <a:r>
            <a:rPr kumimoji="1" lang="en-US" altLang="ja-JP" sz="1300">
              <a:latin typeface="ＭＳ Ｐゴシック" panose="020B0600070205080204" pitchFamily="50" charset="-128"/>
              <a:ea typeface="ＭＳ Ｐゴシック" panose="020B0600070205080204" pitchFamily="50" charset="-128"/>
            </a:rPr>
            <a:t>31.0</a:t>
          </a:r>
          <a:r>
            <a:rPr kumimoji="1" lang="ja-JP" altLang="en-US" sz="1300">
              <a:latin typeface="ＭＳ Ｐゴシック" panose="020B0600070205080204" pitchFamily="50" charset="-128"/>
              <a:ea typeface="ＭＳ Ｐゴシック" panose="020B0600070205080204" pitchFamily="50" charset="-128"/>
            </a:rPr>
            <a:t>％と最も高い民生費の住民一人当たりのコストは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146,439</a:t>
          </a:r>
          <a:r>
            <a:rPr kumimoji="1" lang="ja-JP" altLang="en-US" sz="1300">
              <a:latin typeface="ＭＳ Ｐゴシック" panose="020B0600070205080204" pitchFamily="50" charset="-128"/>
              <a:ea typeface="ＭＳ Ｐゴシック" panose="020B0600070205080204" pitchFamily="50" charset="-128"/>
            </a:rPr>
            <a:t>円となっている。前年と同様に類似団体や全国平均を下回っているものの、千葉県平均より高い数値となっている。臨時福祉給付金の皆減により、前年度比較では減となっているものの、国全体の社会保障経費の増大に伴い、老人福祉や児童福祉等に係る扶助費等は今後増える見込みであり、民生費全体も増加することが予想される。</a:t>
          </a:r>
        </a:p>
        <a:p>
          <a:r>
            <a:rPr kumimoji="1" lang="ja-JP" altLang="en-US" sz="1300">
              <a:latin typeface="ＭＳ Ｐゴシック" panose="020B0600070205080204" pitchFamily="50" charset="-128"/>
              <a:ea typeface="ＭＳ Ｐゴシック" panose="020B0600070205080204" pitchFamily="50" charset="-128"/>
            </a:rPr>
            <a:t>　土木費について、類似団体、全国平均及び千葉県平均と比較し、低い水準で推移してはいるものの、道路をはじめとしたインフラの老朽化は進んでいるため、今後も急激な建設費の増加を招かぬよう、計画的に整備を行うことが求め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本市の財政調整基金について、平成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年度以降減少傾向にあり、平成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年度においても約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千万円の取崩しを行った。</a:t>
          </a:r>
        </a:p>
        <a:p>
          <a:r>
            <a:rPr kumimoji="1" lang="ja-JP" altLang="en-US" sz="1100">
              <a:latin typeface="ＭＳ ゴシック" pitchFamily="49" charset="-128"/>
              <a:ea typeface="ＭＳ ゴシック" pitchFamily="49" charset="-128"/>
            </a:rPr>
            <a:t>　普通交付税の合併算定替による増額分がなくなり、一般財源の確保がより困難になる中、歳出においても合併時の特例を見直し、平常モードへの移行を進める時期となっているため、一定の基金残高を維持できるよう、適正な財政規模の確立に努める。</a:t>
          </a:r>
        </a:p>
        <a:p>
          <a:r>
            <a:rPr kumimoji="1" lang="ja-JP" altLang="en-US" sz="1100">
              <a:latin typeface="ＭＳ ゴシック" pitchFamily="49" charset="-128"/>
              <a:ea typeface="ＭＳ ゴシック" pitchFamily="49" charset="-128"/>
            </a:rPr>
            <a:t>　実質収支額については、年度によってばらつきはあるものの、ほぼ横ばいで推移している。</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年度の実質単年度収支については、財政調整基金の取崩しにより、前年同様赤字となった。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千葉県鴨川市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年度は各会計とも黒字となったため、連結赤字比率の構成も全て黒字となっている。</a:t>
          </a:r>
        </a:p>
        <a:p>
          <a:r>
            <a:rPr kumimoji="1" lang="ja-JP" altLang="en-US" sz="1400">
              <a:latin typeface="ＭＳ ゴシック" pitchFamily="49" charset="-128"/>
              <a:ea typeface="ＭＳ ゴシック" pitchFamily="49" charset="-128"/>
            </a:rPr>
            <a:t>　調査開始以来、いずれの会計においても赤字決算とはなっていないものの、それぞれが想定し難い要因により異なる結果となることを否定できないため、今後も各会計の状況を注視しながら、引き続き健全な財政状況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16089039</v>
      </c>
      <c r="BO4" s="423"/>
      <c r="BP4" s="423"/>
      <c r="BQ4" s="423"/>
      <c r="BR4" s="423"/>
      <c r="BS4" s="423"/>
      <c r="BT4" s="423"/>
      <c r="BU4" s="424"/>
      <c r="BV4" s="422">
        <v>16212623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4.5999999999999996</v>
      </c>
      <c r="CU4" s="604"/>
      <c r="CV4" s="604"/>
      <c r="CW4" s="604"/>
      <c r="CX4" s="604"/>
      <c r="CY4" s="604"/>
      <c r="CZ4" s="604"/>
      <c r="DA4" s="605"/>
      <c r="DB4" s="603">
        <v>4.5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15619021</v>
      </c>
      <c r="BO5" s="428"/>
      <c r="BP5" s="428"/>
      <c r="BQ5" s="428"/>
      <c r="BR5" s="428"/>
      <c r="BS5" s="428"/>
      <c r="BT5" s="428"/>
      <c r="BU5" s="429"/>
      <c r="BV5" s="427">
        <v>15724547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96.2</v>
      </c>
      <c r="CU5" s="398"/>
      <c r="CV5" s="398"/>
      <c r="CW5" s="398"/>
      <c r="CX5" s="398"/>
      <c r="CY5" s="398"/>
      <c r="CZ5" s="398"/>
      <c r="DA5" s="399"/>
      <c r="DB5" s="397">
        <v>96.6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470018</v>
      </c>
      <c r="BO6" s="428"/>
      <c r="BP6" s="428"/>
      <c r="BQ6" s="428"/>
      <c r="BR6" s="428"/>
      <c r="BS6" s="428"/>
      <c r="BT6" s="428"/>
      <c r="BU6" s="429"/>
      <c r="BV6" s="427">
        <v>488076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101.9</v>
      </c>
      <c r="CU6" s="578"/>
      <c r="CV6" s="578"/>
      <c r="CW6" s="578"/>
      <c r="CX6" s="578"/>
      <c r="CY6" s="578"/>
      <c r="CZ6" s="578"/>
      <c r="DA6" s="579"/>
      <c r="DB6" s="577">
        <v>102.2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94</v>
      </c>
      <c r="AV7" s="485"/>
      <c r="AW7" s="485"/>
      <c r="AX7" s="485"/>
      <c r="AY7" s="407" t="s">
        <v>106</v>
      </c>
      <c r="AZ7" s="408"/>
      <c r="BA7" s="408"/>
      <c r="BB7" s="408"/>
      <c r="BC7" s="408"/>
      <c r="BD7" s="408"/>
      <c r="BE7" s="408"/>
      <c r="BF7" s="408"/>
      <c r="BG7" s="408"/>
      <c r="BH7" s="408"/>
      <c r="BI7" s="408"/>
      <c r="BJ7" s="408"/>
      <c r="BK7" s="408"/>
      <c r="BL7" s="408"/>
      <c r="BM7" s="409"/>
      <c r="BN7" s="427">
        <v>29140</v>
      </c>
      <c r="BO7" s="428"/>
      <c r="BP7" s="428"/>
      <c r="BQ7" s="428"/>
      <c r="BR7" s="428"/>
      <c r="BS7" s="428"/>
      <c r="BT7" s="428"/>
      <c r="BU7" s="429"/>
      <c r="BV7" s="427">
        <v>68662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9532689</v>
      </c>
      <c r="CU7" s="428"/>
      <c r="CV7" s="428"/>
      <c r="CW7" s="428"/>
      <c r="CX7" s="428"/>
      <c r="CY7" s="428"/>
      <c r="CZ7" s="428"/>
      <c r="DA7" s="429"/>
      <c r="DB7" s="427">
        <v>9325606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440878</v>
      </c>
      <c r="BO8" s="428"/>
      <c r="BP8" s="428"/>
      <c r="BQ8" s="428"/>
      <c r="BR8" s="428"/>
      <c r="BS8" s="428"/>
      <c r="BT8" s="428"/>
      <c r="BU8" s="429"/>
      <c r="BV8" s="427">
        <v>419414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0.53</v>
      </c>
      <c r="CU8" s="541"/>
      <c r="CV8" s="541"/>
      <c r="CW8" s="541"/>
      <c r="CX8" s="541"/>
      <c r="CY8" s="541"/>
      <c r="CZ8" s="541"/>
      <c r="DA8" s="542"/>
      <c r="DB8" s="540">
        <v>0.52</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33932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102</v>
      </c>
      <c r="AV9" s="485"/>
      <c r="AW9" s="485"/>
      <c r="AX9" s="485"/>
      <c r="AY9" s="407" t="s">
        <v>115</v>
      </c>
      <c r="AZ9" s="408"/>
      <c r="BA9" s="408"/>
      <c r="BB9" s="408"/>
      <c r="BC9" s="408"/>
      <c r="BD9" s="408"/>
      <c r="BE9" s="408"/>
      <c r="BF9" s="408"/>
      <c r="BG9" s="408"/>
      <c r="BH9" s="408"/>
      <c r="BI9" s="408"/>
      <c r="BJ9" s="408"/>
      <c r="BK9" s="408"/>
      <c r="BL9" s="408"/>
      <c r="BM9" s="409"/>
      <c r="BN9" s="427">
        <v>21464</v>
      </c>
      <c r="BO9" s="428"/>
      <c r="BP9" s="428"/>
      <c r="BQ9" s="428"/>
      <c r="BR9" s="428"/>
      <c r="BS9" s="428"/>
      <c r="BT9" s="428"/>
      <c r="BU9" s="429"/>
      <c r="BV9" s="427">
        <v>-152880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15.5</v>
      </c>
      <c r="CU9" s="398"/>
      <c r="CV9" s="398"/>
      <c r="CW9" s="398"/>
      <c r="CX9" s="398"/>
      <c r="CY9" s="398"/>
      <c r="CZ9" s="398"/>
      <c r="DA9" s="399"/>
      <c r="DB9" s="397">
        <v>14.3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35766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210714</v>
      </c>
      <c r="BO10" s="428"/>
      <c r="BP10" s="428"/>
      <c r="BQ10" s="428"/>
      <c r="BR10" s="428"/>
      <c r="BS10" s="428"/>
      <c r="BT10" s="428"/>
      <c r="BU10" s="429"/>
      <c r="BV10" s="427">
        <v>287119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33078</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125</v>
      </c>
      <c r="AV12" s="485"/>
      <c r="AW12" s="485"/>
      <c r="AX12" s="485"/>
      <c r="AY12" s="407" t="s">
        <v>135</v>
      </c>
      <c r="AZ12" s="408"/>
      <c r="BA12" s="408"/>
      <c r="BB12" s="408"/>
      <c r="BC12" s="408"/>
      <c r="BD12" s="408"/>
      <c r="BE12" s="408"/>
      <c r="BF12" s="408"/>
      <c r="BG12" s="408"/>
      <c r="BH12" s="408"/>
      <c r="BI12" s="408"/>
      <c r="BJ12" s="408"/>
      <c r="BK12" s="408"/>
      <c r="BL12" s="408"/>
      <c r="BM12" s="409"/>
      <c r="BN12" s="427">
        <v>600000</v>
      </c>
      <c r="BO12" s="428"/>
      <c r="BP12" s="428"/>
      <c r="BQ12" s="428"/>
      <c r="BR12" s="428"/>
      <c r="BS12" s="428"/>
      <c r="BT12" s="428"/>
      <c r="BU12" s="429"/>
      <c r="BV12" s="427">
        <v>600000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32478</v>
      </c>
      <c r="S13" s="531"/>
      <c r="T13" s="531"/>
      <c r="U13" s="531"/>
      <c r="V13" s="532"/>
      <c r="W13" s="518" t="s">
        <v>139</v>
      </c>
      <c r="X13" s="440"/>
      <c r="Y13" s="440"/>
      <c r="Z13" s="440"/>
      <c r="AA13" s="440"/>
      <c r="AB13" s="441"/>
      <c r="AC13" s="403">
        <v>1805</v>
      </c>
      <c r="AD13" s="404"/>
      <c r="AE13" s="404"/>
      <c r="AF13" s="404"/>
      <c r="AG13" s="405"/>
      <c r="AH13" s="403">
        <v>1869</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-367822</v>
      </c>
      <c r="BO13" s="428"/>
      <c r="BP13" s="428"/>
      <c r="BQ13" s="428"/>
      <c r="BR13" s="428"/>
      <c r="BS13" s="428"/>
      <c r="BT13" s="428"/>
      <c r="BU13" s="429"/>
      <c r="BV13" s="427">
        <v>-465761</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11.4</v>
      </c>
      <c r="CU13" s="398"/>
      <c r="CV13" s="398"/>
      <c r="CW13" s="398"/>
      <c r="CX13" s="398"/>
      <c r="CY13" s="398"/>
      <c r="CZ13" s="398"/>
      <c r="DA13" s="399"/>
      <c r="DB13" s="397">
        <v>10.8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33562</v>
      </c>
      <c r="S14" s="531"/>
      <c r="T14" s="531"/>
      <c r="U14" s="531"/>
      <c r="V14" s="532"/>
      <c r="W14" s="533"/>
      <c r="X14" s="443"/>
      <c r="Y14" s="443"/>
      <c r="Z14" s="443"/>
      <c r="AA14" s="443"/>
      <c r="AB14" s="444"/>
      <c r="AC14" s="523">
        <v>10.9</v>
      </c>
      <c r="AD14" s="524"/>
      <c r="AE14" s="524"/>
      <c r="AF14" s="524"/>
      <c r="AG14" s="525"/>
      <c r="AH14" s="523">
        <v>10.9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97.7</v>
      </c>
      <c r="CU14" s="535"/>
      <c r="CV14" s="535"/>
      <c r="CW14" s="535"/>
      <c r="CX14" s="535"/>
      <c r="CY14" s="535"/>
      <c r="CZ14" s="535"/>
      <c r="DA14" s="536"/>
      <c r="DB14" s="534">
        <v>105.4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32998</v>
      </c>
      <c r="S15" s="531"/>
      <c r="T15" s="531"/>
      <c r="U15" s="531"/>
      <c r="V15" s="532"/>
      <c r="W15" s="518" t="s">
        <v>147</v>
      </c>
      <c r="X15" s="440"/>
      <c r="Y15" s="440"/>
      <c r="Z15" s="440"/>
      <c r="AA15" s="440"/>
      <c r="AB15" s="441"/>
      <c r="AC15" s="403">
        <v>2183</v>
      </c>
      <c r="AD15" s="404"/>
      <c r="AE15" s="404"/>
      <c r="AF15" s="404"/>
      <c r="AG15" s="405"/>
      <c r="AH15" s="403">
        <v>2428</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4084379</v>
      </c>
      <c r="BO15" s="423"/>
      <c r="BP15" s="423"/>
      <c r="BQ15" s="423"/>
      <c r="BR15" s="423"/>
      <c r="BS15" s="423"/>
      <c r="BT15" s="423"/>
      <c r="BU15" s="424"/>
      <c r="BV15" s="422">
        <v>4011895</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13.2</v>
      </c>
      <c r="AD16" s="524"/>
      <c r="AE16" s="524"/>
      <c r="AF16" s="524"/>
      <c r="AG16" s="525"/>
      <c r="AH16" s="523">
        <v>14.2</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7730395</v>
      </c>
      <c r="BO16" s="428"/>
      <c r="BP16" s="428"/>
      <c r="BQ16" s="428"/>
      <c r="BR16" s="428"/>
      <c r="BS16" s="428"/>
      <c r="BT16" s="428"/>
      <c r="BU16" s="429"/>
      <c r="BV16" s="427">
        <v>7529103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12552</v>
      </c>
      <c r="AD17" s="404"/>
      <c r="AE17" s="404"/>
      <c r="AF17" s="404"/>
      <c r="AG17" s="405"/>
      <c r="AH17" s="403">
        <v>12824</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5220814</v>
      </c>
      <c r="BO17" s="428"/>
      <c r="BP17" s="428"/>
      <c r="BQ17" s="428"/>
      <c r="BR17" s="428"/>
      <c r="BS17" s="428"/>
      <c r="BT17" s="428"/>
      <c r="BU17" s="429"/>
      <c r="BV17" s="427">
        <v>5116463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191.14</v>
      </c>
      <c r="M18" s="492"/>
      <c r="N18" s="492"/>
      <c r="O18" s="492"/>
      <c r="P18" s="492"/>
      <c r="Q18" s="492"/>
      <c r="R18" s="493"/>
      <c r="S18" s="493"/>
      <c r="T18" s="493"/>
      <c r="U18" s="493"/>
      <c r="V18" s="494"/>
      <c r="W18" s="508"/>
      <c r="X18" s="509"/>
      <c r="Y18" s="509"/>
      <c r="Z18" s="509"/>
      <c r="AA18" s="509"/>
      <c r="AB18" s="519"/>
      <c r="AC18" s="391">
        <v>75.900000000000006</v>
      </c>
      <c r="AD18" s="392"/>
      <c r="AE18" s="392"/>
      <c r="AF18" s="392"/>
      <c r="AG18" s="495"/>
      <c r="AH18" s="391">
        <v>74.900000000000006</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9270739</v>
      </c>
      <c r="BO18" s="428"/>
      <c r="BP18" s="428"/>
      <c r="BQ18" s="428"/>
      <c r="BR18" s="428"/>
      <c r="BS18" s="428"/>
      <c r="BT18" s="428"/>
      <c r="BU18" s="429"/>
      <c r="BV18" s="427">
        <v>9160671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178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11733566</v>
      </c>
      <c r="BO19" s="428"/>
      <c r="BP19" s="428"/>
      <c r="BQ19" s="428"/>
      <c r="BR19" s="428"/>
      <c r="BS19" s="428"/>
      <c r="BT19" s="428"/>
      <c r="BU19" s="429"/>
      <c r="BV19" s="427">
        <v>11753394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14453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19321460</v>
      </c>
      <c r="BO23" s="428"/>
      <c r="BP23" s="428"/>
      <c r="BQ23" s="428"/>
      <c r="BR23" s="428"/>
      <c r="BS23" s="428"/>
      <c r="BT23" s="428"/>
      <c r="BU23" s="429"/>
      <c r="BV23" s="427">
        <v>19773811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7380</v>
      </c>
      <c r="R24" s="404"/>
      <c r="S24" s="404"/>
      <c r="T24" s="404"/>
      <c r="U24" s="404"/>
      <c r="V24" s="405"/>
      <c r="W24" s="469"/>
      <c r="X24" s="460"/>
      <c r="Y24" s="461"/>
      <c r="Z24" s="400" t="s">
        <v>171</v>
      </c>
      <c r="AA24" s="401"/>
      <c r="AB24" s="401"/>
      <c r="AC24" s="401"/>
      <c r="AD24" s="401"/>
      <c r="AE24" s="401"/>
      <c r="AF24" s="401"/>
      <c r="AG24" s="402"/>
      <c r="AH24" s="403">
        <v>360</v>
      </c>
      <c r="AI24" s="404"/>
      <c r="AJ24" s="404"/>
      <c r="AK24" s="404"/>
      <c r="AL24" s="405"/>
      <c r="AM24" s="403">
        <v>1180800</v>
      </c>
      <c r="AN24" s="404"/>
      <c r="AO24" s="404"/>
      <c r="AP24" s="404"/>
      <c r="AQ24" s="404"/>
      <c r="AR24" s="405"/>
      <c r="AS24" s="403">
        <v>3280</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11384274</v>
      </c>
      <c r="BO24" s="428"/>
      <c r="BP24" s="428"/>
      <c r="BQ24" s="428"/>
      <c r="BR24" s="428"/>
      <c r="BS24" s="428"/>
      <c r="BT24" s="428"/>
      <c r="BU24" s="429"/>
      <c r="BV24" s="427">
        <v>11558488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6166</v>
      </c>
      <c r="R25" s="404"/>
      <c r="S25" s="404"/>
      <c r="T25" s="404"/>
      <c r="U25" s="404"/>
      <c r="V25" s="405"/>
      <c r="W25" s="469"/>
      <c r="X25" s="460"/>
      <c r="Y25" s="461"/>
      <c r="Z25" s="400" t="s">
        <v>174</v>
      </c>
      <c r="AA25" s="401"/>
      <c r="AB25" s="401"/>
      <c r="AC25" s="401"/>
      <c r="AD25" s="401"/>
      <c r="AE25" s="401"/>
      <c r="AF25" s="401"/>
      <c r="AG25" s="402"/>
      <c r="AH25" s="403" t="s">
        <v>129</v>
      </c>
      <c r="AI25" s="404"/>
      <c r="AJ25" s="404"/>
      <c r="AK25" s="404"/>
      <c r="AL25" s="405"/>
      <c r="AM25" s="403" t="s">
        <v>129</v>
      </c>
      <c r="AN25" s="404"/>
      <c r="AO25" s="404"/>
      <c r="AP25" s="404"/>
      <c r="AQ25" s="404"/>
      <c r="AR25" s="405"/>
      <c r="AS25" s="403" t="s">
        <v>137</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1064975</v>
      </c>
      <c r="BO25" s="423"/>
      <c r="BP25" s="423"/>
      <c r="BQ25" s="423"/>
      <c r="BR25" s="423"/>
      <c r="BS25" s="423"/>
      <c r="BT25" s="423"/>
      <c r="BU25" s="424"/>
      <c r="BV25" s="422">
        <v>1173327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5664</v>
      </c>
      <c r="R26" s="404"/>
      <c r="S26" s="404"/>
      <c r="T26" s="404"/>
      <c r="U26" s="404"/>
      <c r="V26" s="405"/>
      <c r="W26" s="469"/>
      <c r="X26" s="460"/>
      <c r="Y26" s="461"/>
      <c r="Z26" s="400" t="s">
        <v>177</v>
      </c>
      <c r="AA26" s="482"/>
      <c r="AB26" s="482"/>
      <c r="AC26" s="482"/>
      <c r="AD26" s="482"/>
      <c r="AE26" s="482"/>
      <c r="AF26" s="482"/>
      <c r="AG26" s="483"/>
      <c r="AH26" s="403">
        <v>48</v>
      </c>
      <c r="AI26" s="404"/>
      <c r="AJ26" s="404"/>
      <c r="AK26" s="404"/>
      <c r="AL26" s="405"/>
      <c r="AM26" s="403">
        <v>155472</v>
      </c>
      <c r="AN26" s="404"/>
      <c r="AO26" s="404"/>
      <c r="AP26" s="404"/>
      <c r="AQ26" s="404"/>
      <c r="AR26" s="405"/>
      <c r="AS26" s="403">
        <v>3239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3980</v>
      </c>
      <c r="R27" s="404"/>
      <c r="S27" s="404"/>
      <c r="T27" s="404"/>
      <c r="U27" s="404"/>
      <c r="V27" s="405"/>
      <c r="W27" s="469"/>
      <c r="X27" s="460"/>
      <c r="Y27" s="461"/>
      <c r="Z27" s="400" t="s">
        <v>180</v>
      </c>
      <c r="AA27" s="401"/>
      <c r="AB27" s="401"/>
      <c r="AC27" s="401"/>
      <c r="AD27" s="401"/>
      <c r="AE27" s="401"/>
      <c r="AF27" s="401"/>
      <c r="AG27" s="402"/>
      <c r="AH27" s="403">
        <v>35</v>
      </c>
      <c r="AI27" s="404"/>
      <c r="AJ27" s="404"/>
      <c r="AK27" s="404"/>
      <c r="AL27" s="405"/>
      <c r="AM27" s="403">
        <v>104582</v>
      </c>
      <c r="AN27" s="404"/>
      <c r="AO27" s="404"/>
      <c r="AP27" s="404"/>
      <c r="AQ27" s="404"/>
      <c r="AR27" s="405"/>
      <c r="AS27" s="403">
        <v>2988</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68703</v>
      </c>
      <c r="BO27" s="431"/>
      <c r="BP27" s="431"/>
      <c r="BQ27" s="431"/>
      <c r="BR27" s="431"/>
      <c r="BS27" s="431"/>
      <c r="BT27" s="431"/>
      <c r="BU27" s="432"/>
      <c r="BV27" s="430">
        <v>68703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3640</v>
      </c>
      <c r="R28" s="404"/>
      <c r="S28" s="404"/>
      <c r="T28" s="404"/>
      <c r="U28" s="404"/>
      <c r="V28" s="405"/>
      <c r="W28" s="469"/>
      <c r="X28" s="460"/>
      <c r="Y28" s="461"/>
      <c r="Z28" s="400" t="s">
        <v>183</v>
      </c>
      <c r="AA28" s="401"/>
      <c r="AB28" s="401"/>
      <c r="AC28" s="401"/>
      <c r="AD28" s="401"/>
      <c r="AE28" s="401"/>
      <c r="AF28" s="401"/>
      <c r="AG28" s="402"/>
      <c r="AH28" s="403" t="s">
        <v>137</v>
      </c>
      <c r="AI28" s="404"/>
      <c r="AJ28" s="404"/>
      <c r="AK28" s="404"/>
      <c r="AL28" s="405"/>
      <c r="AM28" s="403" t="s">
        <v>129</v>
      </c>
      <c r="AN28" s="404"/>
      <c r="AO28" s="404"/>
      <c r="AP28" s="404"/>
      <c r="AQ28" s="404"/>
      <c r="AR28" s="405"/>
      <c r="AS28" s="403" t="s">
        <v>129</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1343092</v>
      </c>
      <c r="BO28" s="423"/>
      <c r="BP28" s="423"/>
      <c r="BQ28" s="423"/>
      <c r="BR28" s="423"/>
      <c r="BS28" s="423"/>
      <c r="BT28" s="423"/>
      <c r="BU28" s="424"/>
      <c r="BV28" s="422">
        <v>1732378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18</v>
      </c>
      <c r="M29" s="404"/>
      <c r="N29" s="404"/>
      <c r="O29" s="404"/>
      <c r="P29" s="405"/>
      <c r="Q29" s="403">
        <v>3360</v>
      </c>
      <c r="R29" s="404"/>
      <c r="S29" s="404"/>
      <c r="T29" s="404"/>
      <c r="U29" s="404"/>
      <c r="V29" s="405"/>
      <c r="W29" s="470"/>
      <c r="X29" s="471"/>
      <c r="Y29" s="472"/>
      <c r="Z29" s="400" t="s">
        <v>186</v>
      </c>
      <c r="AA29" s="401"/>
      <c r="AB29" s="401"/>
      <c r="AC29" s="401"/>
      <c r="AD29" s="401"/>
      <c r="AE29" s="401"/>
      <c r="AF29" s="401"/>
      <c r="AG29" s="402"/>
      <c r="AH29" s="403">
        <v>395</v>
      </c>
      <c r="AI29" s="404"/>
      <c r="AJ29" s="404"/>
      <c r="AK29" s="404"/>
      <c r="AL29" s="405"/>
      <c r="AM29" s="403">
        <v>1285382</v>
      </c>
      <c r="AN29" s="404"/>
      <c r="AO29" s="404"/>
      <c r="AP29" s="404"/>
      <c r="AQ29" s="404"/>
      <c r="AR29" s="405"/>
      <c r="AS29" s="403">
        <v>3254</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200431</v>
      </c>
      <c r="BO29" s="428"/>
      <c r="BP29" s="428"/>
      <c r="BQ29" s="428"/>
      <c r="BR29" s="428"/>
      <c r="BS29" s="428"/>
      <c r="BT29" s="428"/>
      <c r="BU29" s="429"/>
      <c r="BV29" s="427">
        <v>300320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100.5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2287745</v>
      </c>
      <c r="BO30" s="431"/>
      <c r="BP30" s="431"/>
      <c r="BQ30" s="431"/>
      <c r="BR30" s="431"/>
      <c r="BS30" s="431"/>
      <c r="BT30" s="431"/>
      <c r="BU30" s="432"/>
      <c r="BV30" s="430">
        <v>2301967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196</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195</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安房郡市広域市町村圏事務組合</v>
      </c>
      <c r="BZ34" s="385"/>
      <c r="CA34" s="385"/>
      <c r="CB34" s="385"/>
      <c r="CC34" s="385"/>
      <c r="CD34" s="385"/>
      <c r="CE34" s="385"/>
      <c r="CF34" s="385"/>
      <c r="CG34" s="385"/>
      <c r="CH34" s="385"/>
      <c r="CI34" s="385"/>
      <c r="CJ34" s="385"/>
      <c r="CK34" s="385"/>
      <c r="CL34" s="385"/>
      <c r="CM34" s="385"/>
      <c r="CN34" s="213"/>
      <c r="CO34" s="386">
        <f>IF(CQ34="","",MAX(C34:D43,U34:V43,AM34:AN43,BE34:BF43,BW34:BX43)+1)</f>
        <v>15</v>
      </c>
      <c r="CP34" s="386"/>
      <c r="CQ34" s="385" t="str">
        <f>IF('各会計、関係団体の財政状況及び健全化判断比率'!BS7="","",'各会計、関係団体の財政状況及び健全化判断比率'!BS7)</f>
        <v>鴨川市開発公社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千葉県市町村総合事務組合（一般会計）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16</v>
      </c>
      <c r="CP35" s="386"/>
      <c r="CQ35" s="385" t="str">
        <f>IF('各会計、関係団体の財政状況及び健全化判断比率'!BS8="","",'各会計、関係団体の財政状況及び健全化判断比率'!BS8)</f>
        <v>鴨川マリン開発</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千葉県市町村総合事務組合（千葉県自治会館管理運営特別会計）</v>
      </c>
      <c r="BZ36" s="385"/>
      <c r="CA36" s="385"/>
      <c r="CB36" s="385"/>
      <c r="CC36" s="385"/>
      <c r="CD36" s="385"/>
      <c r="CE36" s="385"/>
      <c r="CF36" s="385"/>
      <c r="CG36" s="385"/>
      <c r="CH36" s="385"/>
      <c r="CI36" s="385"/>
      <c r="CJ36" s="385"/>
      <c r="CK36" s="385"/>
      <c r="CL36" s="385"/>
      <c r="CM36" s="385"/>
      <c r="CN36" s="213"/>
      <c r="CO36" s="386">
        <f t="shared" si="3"/>
        <v>17</v>
      </c>
      <c r="CP36" s="386"/>
      <c r="CQ36" s="385" t="str">
        <f>IF('各会計、関係団体の財政状況及び健全化判断比率'!BS9="","",'各会計、関係団体の財政状況及び健全化判断比率'!BS9)</f>
        <v>鴨川観光プラットフォーム</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千葉県市町村総合事務組合（千葉県自治研修センター特別会計）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千葉県市町村総合事務組合（千葉県市町村交通災害共済特別会計）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千葉県後期高齢者医療広域連合（一般会計）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千葉県後期高齢者医療広域連合（後期高齢者医療特別会計）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南房総広域水道企業団（水道用水供給事業会計）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6H4o5OYfIrExQEJClW5dU/LmBTGsd0h4GXel9VxCv4Wdo28wP3BATGIH+UixgefekFTjiVthkrSm1WYVO813A==" saltValue="5xkWIs3xicbg7Y641Wp2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07" t="s">
        <v>550</v>
      </c>
      <c r="D34" s="1207"/>
      <c r="E34" s="1208"/>
      <c r="F34" s="32">
        <v>7.38</v>
      </c>
      <c r="G34" s="33">
        <v>7.32</v>
      </c>
      <c r="H34" s="33">
        <v>11.3</v>
      </c>
      <c r="I34" s="33">
        <v>14.69</v>
      </c>
      <c r="J34" s="34">
        <v>14.4</v>
      </c>
      <c r="K34" s="22"/>
      <c r="L34" s="22"/>
      <c r="M34" s="22"/>
      <c r="N34" s="22"/>
      <c r="O34" s="22"/>
      <c r="P34" s="22"/>
    </row>
    <row r="35" spans="1:16" ht="39" customHeight="1" x14ac:dyDescent="0.15">
      <c r="A35" s="22"/>
      <c r="B35" s="35"/>
      <c r="C35" s="1201" t="s">
        <v>551</v>
      </c>
      <c r="D35" s="1202"/>
      <c r="E35" s="1203"/>
      <c r="F35" s="36">
        <v>4.68</v>
      </c>
      <c r="G35" s="37">
        <v>6.08</v>
      </c>
      <c r="H35" s="37">
        <v>5.99</v>
      </c>
      <c r="I35" s="37">
        <v>4.49</v>
      </c>
      <c r="J35" s="38">
        <v>4.62</v>
      </c>
      <c r="K35" s="22"/>
      <c r="L35" s="22"/>
      <c r="M35" s="22"/>
      <c r="N35" s="22"/>
      <c r="O35" s="22"/>
      <c r="P35" s="22"/>
    </row>
    <row r="36" spans="1:16" ht="39" customHeight="1" x14ac:dyDescent="0.15">
      <c r="A36" s="22"/>
      <c r="B36" s="35"/>
      <c r="C36" s="1201" t="s">
        <v>552</v>
      </c>
      <c r="D36" s="1202"/>
      <c r="E36" s="1203"/>
      <c r="F36" s="36">
        <v>2.68</v>
      </c>
      <c r="G36" s="37">
        <v>2.31</v>
      </c>
      <c r="H36" s="37">
        <v>2.4900000000000002</v>
      </c>
      <c r="I36" s="37">
        <v>1.92</v>
      </c>
      <c r="J36" s="38">
        <v>2.41</v>
      </c>
      <c r="K36" s="22"/>
      <c r="L36" s="22"/>
      <c r="M36" s="22"/>
      <c r="N36" s="22"/>
      <c r="O36" s="22"/>
      <c r="P36" s="22"/>
    </row>
    <row r="37" spans="1:16" ht="39" customHeight="1" x14ac:dyDescent="0.15">
      <c r="A37" s="22"/>
      <c r="B37" s="35"/>
      <c r="C37" s="1201" t="s">
        <v>553</v>
      </c>
      <c r="D37" s="1202"/>
      <c r="E37" s="1203"/>
      <c r="F37" s="36">
        <v>0.33</v>
      </c>
      <c r="G37" s="37">
        <v>1.07</v>
      </c>
      <c r="H37" s="37">
        <v>1.4</v>
      </c>
      <c r="I37" s="37">
        <v>1.1100000000000001</v>
      </c>
      <c r="J37" s="38">
        <v>1.2</v>
      </c>
      <c r="K37" s="22"/>
      <c r="L37" s="22"/>
      <c r="M37" s="22"/>
      <c r="N37" s="22"/>
      <c r="O37" s="22"/>
      <c r="P37" s="22"/>
    </row>
    <row r="38" spans="1:16" ht="39" customHeight="1" x14ac:dyDescent="0.15">
      <c r="A38" s="22"/>
      <c r="B38" s="35"/>
      <c r="C38" s="1201" t="s">
        <v>554</v>
      </c>
      <c r="D38" s="1202"/>
      <c r="E38" s="1203"/>
      <c r="F38" s="36">
        <v>1.1299999999999999</v>
      </c>
      <c r="G38" s="37">
        <v>1.45</v>
      </c>
      <c r="H38" s="37">
        <v>1.4</v>
      </c>
      <c r="I38" s="37">
        <v>2.79</v>
      </c>
      <c r="J38" s="38">
        <v>0.73</v>
      </c>
      <c r="K38" s="22"/>
      <c r="L38" s="22"/>
      <c r="M38" s="22"/>
      <c r="N38" s="22"/>
      <c r="O38" s="22"/>
      <c r="P38" s="22"/>
    </row>
    <row r="39" spans="1:16" ht="39" customHeight="1" x14ac:dyDescent="0.15">
      <c r="A39" s="22"/>
      <c r="B39" s="35"/>
      <c r="C39" s="1201" t="s">
        <v>555</v>
      </c>
      <c r="D39" s="1202"/>
      <c r="E39" s="1203"/>
      <c r="F39" s="36">
        <v>0.02</v>
      </c>
      <c r="G39" s="37">
        <v>0.02</v>
      </c>
      <c r="H39" s="37">
        <v>0.01</v>
      </c>
      <c r="I39" s="37">
        <v>0.02</v>
      </c>
      <c r="J39" s="38">
        <v>0.01</v>
      </c>
      <c r="K39" s="22"/>
      <c r="L39" s="22"/>
      <c r="M39" s="22"/>
      <c r="N39" s="22"/>
      <c r="O39" s="22"/>
      <c r="P39" s="22"/>
    </row>
    <row r="40" spans="1:16" ht="39" customHeight="1" x14ac:dyDescent="0.15">
      <c r="A40" s="22"/>
      <c r="B40" s="35"/>
      <c r="C40" s="1201"/>
      <c r="D40" s="1202"/>
      <c r="E40" s="1203"/>
      <c r="F40" s="36"/>
      <c r="G40" s="37"/>
      <c r="H40" s="37"/>
      <c r="I40" s="37"/>
      <c r="J40" s="38"/>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556</v>
      </c>
      <c r="D42" s="1202"/>
      <c r="E42" s="1203"/>
      <c r="F42" s="36" t="s">
        <v>500</v>
      </c>
      <c r="G42" s="37" t="s">
        <v>500</v>
      </c>
      <c r="H42" s="37" t="s">
        <v>500</v>
      </c>
      <c r="I42" s="37" t="s">
        <v>500</v>
      </c>
      <c r="J42" s="38" t="s">
        <v>500</v>
      </c>
      <c r="K42" s="22"/>
      <c r="L42" s="22"/>
      <c r="M42" s="22"/>
      <c r="N42" s="22"/>
      <c r="O42" s="22"/>
      <c r="P42" s="22"/>
    </row>
    <row r="43" spans="1:16" ht="39" customHeight="1" thickBot="1" x14ac:dyDescent="0.2">
      <c r="A43" s="22"/>
      <c r="B43" s="40"/>
      <c r="C43" s="1204" t="s">
        <v>557</v>
      </c>
      <c r="D43" s="1205"/>
      <c r="E43" s="1206"/>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lx8efgYBvRZ3tvzGnn1T5jFsPnG5BEXgoJoFs3naurhk7K93FQPrBVzSFaV5wagXzeFTRKlCx+egpuZwS/jKA==" saltValue="THVSdse9E7/LJPFAAWjN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1923</v>
      </c>
      <c r="L45" s="60">
        <v>1877</v>
      </c>
      <c r="M45" s="60">
        <v>1661</v>
      </c>
      <c r="N45" s="60">
        <v>1700</v>
      </c>
      <c r="O45" s="61">
        <v>1840</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500</v>
      </c>
      <c r="L46" s="64" t="s">
        <v>500</v>
      </c>
      <c r="M46" s="64" t="s">
        <v>500</v>
      </c>
      <c r="N46" s="64" t="s">
        <v>500</v>
      </c>
      <c r="O46" s="65" t="s">
        <v>500</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500</v>
      </c>
      <c r="L47" s="64" t="s">
        <v>500</v>
      </c>
      <c r="M47" s="64" t="s">
        <v>500</v>
      </c>
      <c r="N47" s="64" t="s">
        <v>500</v>
      </c>
      <c r="O47" s="65" t="s">
        <v>500</v>
      </c>
      <c r="P47" s="48"/>
      <c r="Q47" s="48"/>
      <c r="R47" s="48"/>
      <c r="S47" s="48"/>
      <c r="T47" s="48"/>
      <c r="U47" s="48"/>
    </row>
    <row r="48" spans="1:21" ht="30.75" customHeight="1" x14ac:dyDescent="0.15">
      <c r="A48" s="48"/>
      <c r="B48" s="1229"/>
      <c r="C48" s="1230"/>
      <c r="D48" s="62"/>
      <c r="E48" s="1211" t="s">
        <v>15</v>
      </c>
      <c r="F48" s="1211"/>
      <c r="G48" s="1211"/>
      <c r="H48" s="1211"/>
      <c r="I48" s="1211"/>
      <c r="J48" s="1212"/>
      <c r="K48" s="63">
        <v>10</v>
      </c>
      <c r="L48" s="64">
        <v>8</v>
      </c>
      <c r="M48" s="64">
        <v>72</v>
      </c>
      <c r="N48" s="64">
        <v>74</v>
      </c>
      <c r="O48" s="65">
        <v>45</v>
      </c>
      <c r="P48" s="48"/>
      <c r="Q48" s="48"/>
      <c r="R48" s="48"/>
      <c r="S48" s="48"/>
      <c r="T48" s="48"/>
      <c r="U48" s="48"/>
    </row>
    <row r="49" spans="1:21" ht="30.75" customHeight="1" x14ac:dyDescent="0.15">
      <c r="A49" s="48"/>
      <c r="B49" s="1229"/>
      <c r="C49" s="1230"/>
      <c r="D49" s="62"/>
      <c r="E49" s="1211" t="s">
        <v>16</v>
      </c>
      <c r="F49" s="1211"/>
      <c r="G49" s="1211"/>
      <c r="H49" s="1211"/>
      <c r="I49" s="1211"/>
      <c r="J49" s="1212"/>
      <c r="K49" s="63">
        <v>40</v>
      </c>
      <c r="L49" s="64">
        <v>64</v>
      </c>
      <c r="M49" s="64">
        <v>63</v>
      </c>
      <c r="N49" s="64">
        <v>67</v>
      </c>
      <c r="O49" s="65">
        <v>70</v>
      </c>
      <c r="P49" s="48"/>
      <c r="Q49" s="48"/>
      <c r="R49" s="48"/>
      <c r="S49" s="48"/>
      <c r="T49" s="48"/>
      <c r="U49" s="48"/>
    </row>
    <row r="50" spans="1:21" ht="30.75" customHeight="1" x14ac:dyDescent="0.15">
      <c r="A50" s="48"/>
      <c r="B50" s="1229"/>
      <c r="C50" s="1230"/>
      <c r="D50" s="62"/>
      <c r="E50" s="1211" t="s">
        <v>17</v>
      </c>
      <c r="F50" s="1211"/>
      <c r="G50" s="1211"/>
      <c r="H50" s="1211"/>
      <c r="I50" s="1211"/>
      <c r="J50" s="1212"/>
      <c r="K50" s="63">
        <v>370</v>
      </c>
      <c r="L50" s="64">
        <v>364</v>
      </c>
      <c r="M50" s="64">
        <v>358</v>
      </c>
      <c r="N50" s="64">
        <v>352</v>
      </c>
      <c r="O50" s="65">
        <v>345</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500</v>
      </c>
      <c r="L51" s="64" t="s">
        <v>500</v>
      </c>
      <c r="M51" s="64" t="s">
        <v>500</v>
      </c>
      <c r="N51" s="64" t="s">
        <v>500</v>
      </c>
      <c r="O51" s="65" t="s">
        <v>500</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1460</v>
      </c>
      <c r="L52" s="64">
        <v>1419</v>
      </c>
      <c r="M52" s="64">
        <v>1280</v>
      </c>
      <c r="N52" s="64">
        <v>1255</v>
      </c>
      <c r="O52" s="65">
        <v>1281</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883</v>
      </c>
      <c r="L53" s="69">
        <v>894</v>
      </c>
      <c r="M53" s="69">
        <v>874</v>
      </c>
      <c r="N53" s="69">
        <v>938</v>
      </c>
      <c r="O53" s="70">
        <v>1019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17" t="s">
        <v>25</v>
      </c>
      <c r="C57" s="1218"/>
      <c r="D57" s="1221" t="s">
        <v>26</v>
      </c>
      <c r="E57" s="1222"/>
      <c r="F57" s="1222"/>
      <c r="G57" s="1222"/>
      <c r="H57" s="1222"/>
      <c r="I57" s="1222"/>
      <c r="J57" s="1223"/>
      <c r="K57" s="82">
        <v>0</v>
      </c>
      <c r="L57" s="83">
        <v>0</v>
      </c>
      <c r="M57" s="83">
        <v>0</v>
      </c>
      <c r="N57" s="83">
        <v>0</v>
      </c>
      <c r="O57" s="84">
        <v>0</v>
      </c>
    </row>
    <row r="58" spans="1:21" ht="31.5" customHeight="1" thickBot="1" x14ac:dyDescent="0.2">
      <c r="B58" s="1219"/>
      <c r="C58" s="1220"/>
      <c r="D58" s="1224" t="s">
        <v>27</v>
      </c>
      <c r="E58" s="1225"/>
      <c r="F58" s="1225"/>
      <c r="G58" s="1225"/>
      <c r="H58" s="1225"/>
      <c r="I58" s="1225"/>
      <c r="J58" s="1226"/>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8w41F070sHpexjuN21tUaufmWa+QWLNPEZPimkgsu72HuKm11RIW29MI9W5kYSQSM3MmNwH0Zuy/OmICIn29A==" saltValue="tgtTB4ddLhCBKKwIRNkn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47" t="s">
        <v>30</v>
      </c>
      <c r="C41" s="1248"/>
      <c r="D41" s="101"/>
      <c r="E41" s="1249" t="s">
        <v>31</v>
      </c>
      <c r="F41" s="1249"/>
      <c r="G41" s="1249"/>
      <c r="H41" s="1250"/>
      <c r="I41" s="102">
        <v>20372</v>
      </c>
      <c r="J41" s="103">
        <v>20194</v>
      </c>
      <c r="K41" s="103">
        <v>19960</v>
      </c>
      <c r="L41" s="103">
        <v>19774</v>
      </c>
      <c r="M41" s="104">
        <v>19321</v>
      </c>
    </row>
    <row r="42" spans="2:13" ht="27.75" customHeight="1" x14ac:dyDescent="0.15">
      <c r="B42" s="1237"/>
      <c r="C42" s="1238"/>
      <c r="D42" s="105"/>
      <c r="E42" s="1241" t="s">
        <v>32</v>
      </c>
      <c r="F42" s="1241"/>
      <c r="G42" s="1241"/>
      <c r="H42" s="1242"/>
      <c r="I42" s="106">
        <v>1364</v>
      </c>
      <c r="J42" s="107">
        <v>1023</v>
      </c>
      <c r="K42" s="107">
        <v>682</v>
      </c>
      <c r="L42" s="107">
        <v>345</v>
      </c>
      <c r="M42" s="108" t="s">
        <v>500</v>
      </c>
    </row>
    <row r="43" spans="2:13" ht="27.75" customHeight="1" x14ac:dyDescent="0.15">
      <c r="B43" s="1237"/>
      <c r="C43" s="1238"/>
      <c r="D43" s="105"/>
      <c r="E43" s="1241" t="s">
        <v>33</v>
      </c>
      <c r="F43" s="1241"/>
      <c r="G43" s="1241"/>
      <c r="H43" s="1242"/>
      <c r="I43" s="106">
        <v>92</v>
      </c>
      <c r="J43" s="107">
        <v>76</v>
      </c>
      <c r="K43" s="107">
        <v>91</v>
      </c>
      <c r="L43" s="107">
        <v>86</v>
      </c>
      <c r="M43" s="108">
        <v>102</v>
      </c>
    </row>
    <row r="44" spans="2:13" ht="27.75" customHeight="1" x14ac:dyDescent="0.15">
      <c r="B44" s="1237"/>
      <c r="C44" s="1238"/>
      <c r="D44" s="105"/>
      <c r="E44" s="1241" t="s">
        <v>34</v>
      </c>
      <c r="F44" s="1241"/>
      <c r="G44" s="1241"/>
      <c r="H44" s="1242"/>
      <c r="I44" s="106">
        <v>801</v>
      </c>
      <c r="J44" s="107">
        <v>737</v>
      </c>
      <c r="K44" s="107">
        <v>810</v>
      </c>
      <c r="L44" s="107">
        <v>796</v>
      </c>
      <c r="M44" s="108">
        <v>809</v>
      </c>
    </row>
    <row r="45" spans="2:13" ht="27.75" customHeight="1" x14ac:dyDescent="0.15">
      <c r="B45" s="1237"/>
      <c r="C45" s="1238"/>
      <c r="D45" s="105"/>
      <c r="E45" s="1241" t="s">
        <v>35</v>
      </c>
      <c r="F45" s="1241"/>
      <c r="G45" s="1241"/>
      <c r="H45" s="1242"/>
      <c r="I45" s="106">
        <v>5252</v>
      </c>
      <c r="J45" s="107">
        <v>5060</v>
      </c>
      <c r="K45" s="107">
        <v>4813</v>
      </c>
      <c r="L45" s="107">
        <v>4677</v>
      </c>
      <c r="M45" s="108">
        <v>4523</v>
      </c>
    </row>
    <row r="46" spans="2:13" ht="27.75" customHeight="1" x14ac:dyDescent="0.15">
      <c r="B46" s="1237"/>
      <c r="C46" s="1238"/>
      <c r="D46" s="109"/>
      <c r="E46" s="1241" t="s">
        <v>36</v>
      </c>
      <c r="F46" s="1241"/>
      <c r="G46" s="1241"/>
      <c r="H46" s="1242"/>
      <c r="I46" s="106">
        <v>207</v>
      </c>
      <c r="J46" s="107">
        <v>162</v>
      </c>
      <c r="K46" s="107">
        <v>117</v>
      </c>
      <c r="L46" s="107">
        <v>72</v>
      </c>
      <c r="M46" s="108">
        <v>30</v>
      </c>
    </row>
    <row r="47" spans="2:13" ht="27.75" customHeight="1" x14ac:dyDescent="0.15">
      <c r="B47" s="1237"/>
      <c r="C47" s="1238"/>
      <c r="D47" s="110"/>
      <c r="E47" s="1251" t="s">
        <v>37</v>
      </c>
      <c r="F47" s="1252"/>
      <c r="G47" s="1252"/>
      <c r="H47" s="1253"/>
      <c r="I47" s="106" t="s">
        <v>500</v>
      </c>
      <c r="J47" s="107" t="s">
        <v>500</v>
      </c>
      <c r="K47" s="107" t="s">
        <v>500</v>
      </c>
      <c r="L47" s="107" t="s">
        <v>500</v>
      </c>
      <c r="M47" s="108" t="s">
        <v>500</v>
      </c>
    </row>
    <row r="48" spans="2:13" ht="27.75" customHeight="1" x14ac:dyDescent="0.15">
      <c r="B48" s="1237"/>
      <c r="C48" s="1238"/>
      <c r="D48" s="105"/>
      <c r="E48" s="1241" t="s">
        <v>38</v>
      </c>
      <c r="F48" s="1241"/>
      <c r="G48" s="1241"/>
      <c r="H48" s="1242"/>
      <c r="I48" s="106" t="s">
        <v>500</v>
      </c>
      <c r="J48" s="107" t="s">
        <v>500</v>
      </c>
      <c r="K48" s="107" t="s">
        <v>500</v>
      </c>
      <c r="L48" s="107" t="s">
        <v>500</v>
      </c>
      <c r="M48" s="108" t="s">
        <v>500</v>
      </c>
    </row>
    <row r="49" spans="2:13" ht="27.75" customHeight="1" x14ac:dyDescent="0.15">
      <c r="B49" s="1239"/>
      <c r="C49" s="1240"/>
      <c r="D49" s="105"/>
      <c r="E49" s="1241" t="s">
        <v>39</v>
      </c>
      <c r="F49" s="1241"/>
      <c r="G49" s="1241"/>
      <c r="H49" s="1242"/>
      <c r="I49" s="106" t="s">
        <v>500</v>
      </c>
      <c r="J49" s="107" t="s">
        <v>500</v>
      </c>
      <c r="K49" s="107" t="s">
        <v>500</v>
      </c>
      <c r="L49" s="107" t="s">
        <v>500</v>
      </c>
      <c r="M49" s="108" t="s">
        <v>500</v>
      </c>
    </row>
    <row r="50" spans="2:13" ht="27.75" customHeight="1" x14ac:dyDescent="0.15">
      <c r="B50" s="1235" t="s">
        <v>40</v>
      </c>
      <c r="C50" s="1236"/>
      <c r="D50" s="111"/>
      <c r="E50" s="1241" t="s">
        <v>41</v>
      </c>
      <c r="F50" s="1241"/>
      <c r="G50" s="1241"/>
      <c r="H50" s="1242"/>
      <c r="I50" s="106">
        <v>3923</v>
      </c>
      <c r="J50" s="107">
        <v>3891</v>
      </c>
      <c r="K50" s="107">
        <v>3624</v>
      </c>
      <c r="L50" s="107">
        <v>3429</v>
      </c>
      <c r="M50" s="108">
        <v>3067</v>
      </c>
    </row>
    <row r="51" spans="2:13" ht="27.75" customHeight="1" x14ac:dyDescent="0.15">
      <c r="B51" s="1237"/>
      <c r="C51" s="1238"/>
      <c r="D51" s="105"/>
      <c r="E51" s="1241" t="s">
        <v>42</v>
      </c>
      <c r="F51" s="1241"/>
      <c r="G51" s="1241"/>
      <c r="H51" s="1242"/>
      <c r="I51" s="106">
        <v>104</v>
      </c>
      <c r="J51" s="107">
        <v>93</v>
      </c>
      <c r="K51" s="107">
        <v>81</v>
      </c>
      <c r="L51" s="107">
        <v>68</v>
      </c>
      <c r="M51" s="108">
        <v>55</v>
      </c>
    </row>
    <row r="52" spans="2:13" ht="27.75" customHeight="1" x14ac:dyDescent="0.15">
      <c r="B52" s="1239"/>
      <c r="C52" s="1240"/>
      <c r="D52" s="105"/>
      <c r="E52" s="1241" t="s">
        <v>43</v>
      </c>
      <c r="F52" s="1241"/>
      <c r="G52" s="1241"/>
      <c r="H52" s="1242"/>
      <c r="I52" s="106">
        <v>14546</v>
      </c>
      <c r="J52" s="107">
        <v>14241</v>
      </c>
      <c r="K52" s="107">
        <v>14067</v>
      </c>
      <c r="L52" s="107">
        <v>13724</v>
      </c>
      <c r="M52" s="108">
        <v>13584</v>
      </c>
    </row>
    <row r="53" spans="2:13" ht="27.75" customHeight="1" thickBot="1" x14ac:dyDescent="0.2">
      <c r="B53" s="1243" t="s">
        <v>44</v>
      </c>
      <c r="C53" s="1244"/>
      <c r="D53" s="112"/>
      <c r="E53" s="1245" t="s">
        <v>45</v>
      </c>
      <c r="F53" s="1245"/>
      <c r="G53" s="1245"/>
      <c r="H53" s="1246"/>
      <c r="I53" s="113">
        <v>9515</v>
      </c>
      <c r="J53" s="114">
        <v>9027</v>
      </c>
      <c r="K53" s="114">
        <v>8701</v>
      </c>
      <c r="L53" s="114">
        <v>8529</v>
      </c>
      <c r="M53" s="115">
        <v>8079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ntzDyGZUKsjPdrsNtlOU7JQdLH22e/Qvbnr4u6NB7yWnfBVD3JJ+4JDGWaN8tIcz5A2MHQtoPb4/rlxE3IhuA==" saltValue="DOC0Nuxpfgg3qG3OOO6j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62" t="s">
        <v>48</v>
      </c>
      <c r="D55" s="1262"/>
      <c r="E55" s="1263"/>
      <c r="F55" s="127">
        <v>2045</v>
      </c>
      <c r="G55" s="127">
        <v>1732</v>
      </c>
      <c r="H55" s="128">
        <v>1343</v>
      </c>
    </row>
    <row r="56" spans="2:8" ht="52.5" customHeight="1" x14ac:dyDescent="0.15">
      <c r="B56" s="129"/>
      <c r="C56" s="1264" t="s">
        <v>49</v>
      </c>
      <c r="D56" s="1264"/>
      <c r="E56" s="1265"/>
      <c r="F56" s="130">
        <v>400</v>
      </c>
      <c r="G56" s="130">
        <v>300</v>
      </c>
      <c r="H56" s="131">
        <v>200</v>
      </c>
    </row>
    <row r="57" spans="2:8" ht="53.25" customHeight="1" x14ac:dyDescent="0.15">
      <c r="B57" s="129"/>
      <c r="C57" s="1266" t="s">
        <v>50</v>
      </c>
      <c r="D57" s="1266"/>
      <c r="E57" s="1267"/>
      <c r="F57" s="132">
        <v>2131</v>
      </c>
      <c r="G57" s="132">
        <v>2302</v>
      </c>
      <c r="H57" s="133">
        <v>2288</v>
      </c>
    </row>
    <row r="58" spans="2:8" ht="45.75" customHeight="1" x14ac:dyDescent="0.15">
      <c r="B58" s="134"/>
      <c r="C58" s="1254" t="s">
        <v>579</v>
      </c>
      <c r="D58" s="1255"/>
      <c r="E58" s="1256"/>
      <c r="F58" s="135">
        <v>1322</v>
      </c>
      <c r="G58" s="135">
        <v>1322</v>
      </c>
      <c r="H58" s="136">
        <v>1322</v>
      </c>
    </row>
    <row r="59" spans="2:8" ht="45.75" customHeight="1" x14ac:dyDescent="0.15">
      <c r="B59" s="134"/>
      <c r="C59" s="1254" t="s">
        <v>580</v>
      </c>
      <c r="D59" s="1255"/>
      <c r="E59" s="1256"/>
      <c r="F59" s="135">
        <v>224</v>
      </c>
      <c r="G59" s="135">
        <v>410</v>
      </c>
      <c r="H59" s="136">
        <v>410</v>
      </c>
    </row>
    <row r="60" spans="2:8" ht="45.75" customHeight="1" x14ac:dyDescent="0.15">
      <c r="B60" s="134"/>
      <c r="C60" s="1254" t="s">
        <v>581</v>
      </c>
      <c r="D60" s="1255"/>
      <c r="E60" s="1256"/>
      <c r="F60" s="135">
        <v>228</v>
      </c>
      <c r="G60" s="135">
        <v>211</v>
      </c>
      <c r="H60" s="136">
        <v>196</v>
      </c>
    </row>
    <row r="61" spans="2:8" ht="45.75" customHeight="1" x14ac:dyDescent="0.15">
      <c r="B61" s="134"/>
      <c r="C61" s="1254" t="s">
        <v>582</v>
      </c>
      <c r="D61" s="1255"/>
      <c r="E61" s="1256"/>
      <c r="F61" s="135">
        <v>156</v>
      </c>
      <c r="G61" s="135">
        <v>156</v>
      </c>
      <c r="H61" s="136">
        <v>156</v>
      </c>
    </row>
    <row r="62" spans="2:8" ht="45.75" customHeight="1" thickBot="1" x14ac:dyDescent="0.2">
      <c r="B62" s="137"/>
      <c r="C62" s="1257" t="s">
        <v>583</v>
      </c>
      <c r="D62" s="1258"/>
      <c r="E62" s="1259"/>
      <c r="F62" s="138">
        <v>85</v>
      </c>
      <c r="G62" s="138">
        <v>83</v>
      </c>
      <c r="H62" s="139">
        <v>81</v>
      </c>
    </row>
    <row r="63" spans="2:8" ht="52.5" customHeight="1" thickBot="1" x14ac:dyDescent="0.2">
      <c r="B63" s="140"/>
      <c r="C63" s="1260" t="s">
        <v>51</v>
      </c>
      <c r="D63" s="1260"/>
      <c r="E63" s="1261"/>
      <c r="F63" s="141">
        <v>4577</v>
      </c>
      <c r="G63" s="141">
        <v>4335</v>
      </c>
      <c r="H63" s="142">
        <v>3831</v>
      </c>
    </row>
    <row r="64" spans="2:8" ht="15" customHeight="1" x14ac:dyDescent="0.15"/>
    <row r="65" ht="0" hidden="1" customHeight="1" x14ac:dyDescent="0.15"/>
    <row r="66" ht="0" hidden="1" customHeight="1" x14ac:dyDescent="0.15"/>
  </sheetData>
  <sheetProtection algorithmName="SHA-512" hashValue="mBvnFKOvciFePhvhqcc+HQoqbKckQFLnllpYEqyAOUweoOfFBUQGiHwA0TwYC8k34Ndzfc0ov4uHKpKQ0Ima/A==" saltValue="PQF2krK4ofADpMWwH/6c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130428</v>
      </c>
      <c r="E3" s="161"/>
      <c r="F3" s="162">
        <v>106614</v>
      </c>
      <c r="G3" s="163"/>
      <c r="H3" s="164"/>
    </row>
    <row r="4" spans="1:8" x14ac:dyDescent="0.15">
      <c r="A4" s="165"/>
      <c r="B4" s="166"/>
      <c r="C4" s="167"/>
      <c r="D4" s="168">
        <v>108839</v>
      </c>
      <c r="E4" s="169"/>
      <c r="F4" s="170">
        <v>45545</v>
      </c>
      <c r="G4" s="171"/>
      <c r="H4" s="172"/>
    </row>
    <row r="5" spans="1:8" x14ac:dyDescent="0.15">
      <c r="A5" s="153" t="s">
        <v>533</v>
      </c>
      <c r="B5" s="158"/>
      <c r="C5" s="159"/>
      <c r="D5" s="160">
        <v>72088</v>
      </c>
      <c r="E5" s="161"/>
      <c r="F5" s="162">
        <v>85459</v>
      </c>
      <c r="G5" s="163"/>
      <c r="H5" s="164"/>
    </row>
    <row r="6" spans="1:8" x14ac:dyDescent="0.15">
      <c r="A6" s="165"/>
      <c r="B6" s="166"/>
      <c r="C6" s="167"/>
      <c r="D6" s="168">
        <v>44196</v>
      </c>
      <c r="E6" s="169"/>
      <c r="F6" s="170">
        <v>44378</v>
      </c>
      <c r="G6" s="171"/>
      <c r="H6" s="172"/>
    </row>
    <row r="7" spans="1:8" x14ac:dyDescent="0.15">
      <c r="A7" s="153" t="s">
        <v>534</v>
      </c>
      <c r="B7" s="158"/>
      <c r="C7" s="159"/>
      <c r="D7" s="160">
        <v>57198</v>
      </c>
      <c r="E7" s="161"/>
      <c r="F7" s="162">
        <v>83280</v>
      </c>
      <c r="G7" s="163"/>
      <c r="H7" s="164"/>
    </row>
    <row r="8" spans="1:8" x14ac:dyDescent="0.15">
      <c r="A8" s="165"/>
      <c r="B8" s="166"/>
      <c r="C8" s="167"/>
      <c r="D8" s="168">
        <v>42272</v>
      </c>
      <c r="E8" s="169"/>
      <c r="F8" s="170">
        <v>43123</v>
      </c>
      <c r="G8" s="171"/>
      <c r="H8" s="172"/>
    </row>
    <row r="9" spans="1:8" x14ac:dyDescent="0.15">
      <c r="A9" s="153" t="s">
        <v>535</v>
      </c>
      <c r="B9" s="158"/>
      <c r="C9" s="159"/>
      <c r="D9" s="160">
        <v>53470</v>
      </c>
      <c r="E9" s="161"/>
      <c r="F9" s="162">
        <v>88968</v>
      </c>
      <c r="G9" s="163"/>
      <c r="H9" s="164"/>
    </row>
    <row r="10" spans="1:8" x14ac:dyDescent="0.15">
      <c r="A10" s="165"/>
      <c r="B10" s="166"/>
      <c r="C10" s="167"/>
      <c r="D10" s="168">
        <v>37007</v>
      </c>
      <c r="E10" s="169"/>
      <c r="F10" s="170">
        <v>45482</v>
      </c>
      <c r="G10" s="171"/>
      <c r="H10" s="172"/>
    </row>
    <row r="11" spans="1:8" x14ac:dyDescent="0.15">
      <c r="A11" s="153" t="s">
        <v>536</v>
      </c>
      <c r="B11" s="158"/>
      <c r="C11" s="159"/>
      <c r="D11" s="160">
        <v>50936</v>
      </c>
      <c r="E11" s="161"/>
      <c r="F11" s="162">
        <v>85173</v>
      </c>
      <c r="G11" s="163"/>
      <c r="H11" s="164"/>
    </row>
    <row r="12" spans="1:8" x14ac:dyDescent="0.15">
      <c r="A12" s="165"/>
      <c r="B12" s="166"/>
      <c r="C12" s="173"/>
      <c r="D12" s="168">
        <v>34216</v>
      </c>
      <c r="E12" s="169"/>
      <c r="F12" s="170">
        <v>43913</v>
      </c>
      <c r="G12" s="171"/>
      <c r="H12" s="172"/>
    </row>
    <row r="13" spans="1:8" x14ac:dyDescent="0.15">
      <c r="A13" s="153"/>
      <c r="B13" s="158"/>
      <c r="C13" s="174"/>
      <c r="D13" s="175">
        <v>72824</v>
      </c>
      <c r="E13" s="176"/>
      <c r="F13" s="177">
        <v>89899</v>
      </c>
      <c r="G13" s="178"/>
      <c r="H13" s="164"/>
    </row>
    <row r="14" spans="1:8" x14ac:dyDescent="0.15">
      <c r="A14" s="165"/>
      <c r="B14" s="166"/>
      <c r="C14" s="167"/>
      <c r="D14" s="168">
        <v>53306</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4.6900000000000004</v>
      </c>
      <c r="C19" s="179">
        <f>ROUND(VALUE(SUBSTITUTE(実質収支比率等に係る経年分析!G$48,"▲","-")),2)</f>
        <v>6.09</v>
      </c>
      <c r="D19" s="179">
        <f>ROUND(VALUE(SUBSTITUTE(実質収支比率等に係る経年分析!H$48,"▲","-")),2)</f>
        <v>5.99</v>
      </c>
      <c r="E19" s="179">
        <f>ROUND(VALUE(SUBSTITUTE(実質収支比率等に係る経年分析!I$48,"▲","-")),2)</f>
        <v>4.5</v>
      </c>
      <c r="F19" s="179">
        <f>ROUND(VALUE(SUBSTITUTE(実質収支比率等に係る経年分析!J$48,"▲","-")),2)</f>
        <v>4.62</v>
      </c>
    </row>
    <row r="20" spans="1:11" x14ac:dyDescent="0.15">
      <c r="A20" s="179" t="s">
        <v>55</v>
      </c>
      <c r="B20" s="179">
        <f>ROUND(VALUE(SUBSTITUTE(実質収支比率等に係る経年分析!F$47,"▲","-")),2)</f>
        <v>24.94</v>
      </c>
      <c r="C20" s="179">
        <f>ROUND(VALUE(SUBSTITUTE(実質収支比率等に係る経年分析!G$47,"▲","-")),2)</f>
        <v>24.64</v>
      </c>
      <c r="D20" s="179">
        <f>ROUND(VALUE(SUBSTITUTE(実質収支比率等に係る経年分析!H$47,"▲","-")),2)</f>
        <v>21.41</v>
      </c>
      <c r="E20" s="179">
        <f>ROUND(VALUE(SUBSTITUTE(実質収支比率等に係る経年分析!I$47,"▲","-")),2)</f>
        <v>18.579999999999998</v>
      </c>
      <c r="F20" s="179">
        <f>ROUND(VALUE(SUBSTITUTE(実質収支比率等に係る経年分析!J$47,"▲","-")),2)</f>
        <v>14.09</v>
      </c>
    </row>
    <row r="21" spans="1:11" x14ac:dyDescent="0.15">
      <c r="A21" s="179" t="s">
        <v>56</v>
      </c>
      <c r="B21" s="179">
        <f>IF(ISNUMBER(VALUE(SUBSTITUTE(実質収支比率等に係る経年分析!F$49,"▲","-"))),ROUND(VALUE(SUBSTITUTE(実質収支比率等に係る経年分析!F$49,"▲","-")),2),NA())</f>
        <v>-8.4700000000000006</v>
      </c>
      <c r="C21" s="179">
        <f>IF(ISNUMBER(VALUE(SUBSTITUTE(実質収支比率等に係る経年分析!G$49,"▲","-"))),ROUND(VALUE(SUBSTITUTE(実質収支比率等に係る経年分析!G$49,"▲","-")),2),NA())</f>
        <v>1.46</v>
      </c>
      <c r="D21" s="179">
        <f>IF(ISNUMBER(VALUE(SUBSTITUTE(実質収支比率等に係る経年分析!H$49,"▲","-"))),ROUND(VALUE(SUBSTITUTE(実質収支比率等に係る経年分析!H$49,"▲","-")),2),NA())</f>
        <v>-4.49</v>
      </c>
      <c r="E21" s="179">
        <f>IF(ISNUMBER(VALUE(SUBSTITUTE(実質収支比率等に係る経年分析!I$49,"▲","-"))),ROUND(VALUE(SUBSTITUTE(実質収支比率等に係る経年分析!I$49,"▲","-")),2),NA())</f>
        <v>-4.99</v>
      </c>
      <c r="F21" s="179">
        <f>IF(ISNUMBER(VALUE(SUBSTITUTE(実質収支比率等に係る経年分析!J$49,"▲","-"))),ROUND(VALUE(SUBSTITUTE(実質収支比率等に係る経年分析!J$49,"▲","-")),2),NA())</f>
        <v>-3.86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1.1299999999999999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0.73</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1.1100000000000001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2.4900000000000002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1460</v>
      </c>
      <c r="E42" s="181"/>
      <c r="F42" s="181"/>
      <c r="G42" s="181">
        <f>'実質公債費比率（分子）の構造'!L$52</f>
        <v>1419</v>
      </c>
      <c r="H42" s="181"/>
      <c r="I42" s="181"/>
      <c r="J42" s="181">
        <f>'実質公債費比率（分子）の構造'!M$52</f>
        <v>1280</v>
      </c>
      <c r="K42" s="181"/>
      <c r="L42" s="181"/>
      <c r="M42" s="181">
        <f>'実質公債費比率（分子）の構造'!N$52</f>
        <v>1255</v>
      </c>
      <c r="N42" s="181"/>
      <c r="O42" s="181"/>
      <c r="P42" s="181">
        <f>'実質公債費比率（分子）の構造'!O$52</f>
        <v>1281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370</v>
      </c>
      <c r="C44" s="181"/>
      <c r="D44" s="181"/>
      <c r="E44" s="181">
        <f>'実質公債費比率（分子）の構造'!L$50</f>
        <v>364</v>
      </c>
      <c r="F44" s="181"/>
      <c r="G44" s="181"/>
      <c r="H44" s="181">
        <f>'実質公債費比率（分子）の構造'!M$50</f>
        <v>358</v>
      </c>
      <c r="I44" s="181"/>
      <c r="J44" s="181"/>
      <c r="K44" s="181">
        <f>'実質公債費比率（分子）の構造'!N$50</f>
        <v>352</v>
      </c>
      <c r="L44" s="181"/>
      <c r="M44" s="181"/>
      <c r="N44" s="181">
        <f>'実質公債費比率（分子）の構造'!O$50</f>
        <v>345</v>
      </c>
      <c r="O44" s="181"/>
      <c r="P44" s="181"/>
    </row>
    <row r="45" spans="1:16" x14ac:dyDescent="0.15">
      <c r="A45" s="181" t="s">
        <v>66</v>
      </c>
      <c r="B45" s="181">
        <f>'実質公債費比率（分子）の構造'!K$49</f>
        <v>40</v>
      </c>
      <c r="C45" s="181"/>
      <c r="D45" s="181"/>
      <c r="E45" s="181">
        <f>'実質公債費比率（分子）の構造'!L$49</f>
        <v>64</v>
      </c>
      <c r="F45" s="181"/>
      <c r="G45" s="181"/>
      <c r="H45" s="181">
        <f>'実質公債費比率（分子）の構造'!M$49</f>
        <v>63</v>
      </c>
      <c r="I45" s="181"/>
      <c r="J45" s="181"/>
      <c r="K45" s="181">
        <f>'実質公債費比率（分子）の構造'!N$49</f>
        <v>67</v>
      </c>
      <c r="L45" s="181"/>
      <c r="M45" s="181"/>
      <c r="N45" s="181">
        <f>'実質公債費比率（分子）の構造'!O$49</f>
        <v>70</v>
      </c>
      <c r="O45" s="181"/>
      <c r="P45" s="181"/>
    </row>
    <row r="46" spans="1:16" x14ac:dyDescent="0.15">
      <c r="A46" s="181" t="s">
        <v>67</v>
      </c>
      <c r="B46" s="181">
        <f>'実質公債費比率（分子）の構造'!K$48</f>
        <v>10</v>
      </c>
      <c r="C46" s="181"/>
      <c r="D46" s="181"/>
      <c r="E46" s="181">
        <f>'実質公債費比率（分子）の構造'!L$48</f>
        <v>8</v>
      </c>
      <c r="F46" s="181"/>
      <c r="G46" s="181"/>
      <c r="H46" s="181">
        <f>'実質公債費比率（分子）の構造'!M$48</f>
        <v>72</v>
      </c>
      <c r="I46" s="181"/>
      <c r="J46" s="181"/>
      <c r="K46" s="181">
        <f>'実質公債費比率（分子）の構造'!N$48</f>
        <v>74</v>
      </c>
      <c r="L46" s="181"/>
      <c r="M46" s="181"/>
      <c r="N46" s="181">
        <f>'実質公債費比率（分子）の構造'!O$48</f>
        <v>45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1923</v>
      </c>
      <c r="C49" s="181"/>
      <c r="D49" s="181"/>
      <c r="E49" s="181">
        <f>'実質公債費比率（分子）の構造'!L$45</f>
        <v>1877</v>
      </c>
      <c r="F49" s="181"/>
      <c r="G49" s="181"/>
      <c r="H49" s="181">
        <f>'実質公債費比率（分子）の構造'!M$45</f>
        <v>1661</v>
      </c>
      <c r="I49" s="181"/>
      <c r="J49" s="181"/>
      <c r="K49" s="181">
        <f>'実質公債費比率（分子）の構造'!N$45</f>
        <v>1700</v>
      </c>
      <c r="L49" s="181"/>
      <c r="M49" s="181"/>
      <c r="N49" s="181">
        <f>'実質公債費比率（分子）の構造'!O$45</f>
        <v>1840</v>
      </c>
      <c r="O49" s="181"/>
      <c r="P49" s="181"/>
    </row>
    <row r="50" spans="1:16" x14ac:dyDescent="0.15">
      <c r="A50" s="181" t="s">
        <v>71</v>
      </c>
      <c r="B50" s="181" t="e">
        <f>NA()</f>
        <v>#N/A</v>
      </c>
      <c r="C50" s="181">
        <f>IF(ISNUMBER('実質公債費比率（分子）の構造'!K$53),'実質公債費比率（分子）の構造'!K$53,NA())</f>
        <v>883</v>
      </c>
      <c r="D50" s="181" t="e">
        <f>NA()</f>
        <v>#N/A</v>
      </c>
      <c r="E50" s="181" t="e">
        <f>NA()</f>
        <v>#N/A</v>
      </c>
      <c r="F50" s="181">
        <f>IF(ISNUMBER('実質公債費比率（分子）の構造'!L$53),'実質公債費比率（分子）の構造'!L$53,NA())</f>
        <v>894</v>
      </c>
      <c r="G50" s="181" t="e">
        <f>NA()</f>
        <v>#N/A</v>
      </c>
      <c r="H50" s="181" t="e">
        <f>NA()</f>
        <v>#N/A</v>
      </c>
      <c r="I50" s="181">
        <f>IF(ISNUMBER('実質公債費比率（分子）の構造'!M$53),'実質公債費比率（分子）の構造'!M$53,NA())</f>
        <v>874</v>
      </c>
      <c r="J50" s="181" t="e">
        <f>NA()</f>
        <v>#N/A</v>
      </c>
      <c r="K50" s="181" t="e">
        <f>NA()</f>
        <v>#N/A</v>
      </c>
      <c r="L50" s="181">
        <f>IF(ISNUMBER('実質公債費比率（分子）の構造'!N$53),'実質公債費比率（分子）の構造'!N$53,NA())</f>
        <v>938</v>
      </c>
      <c r="M50" s="181" t="e">
        <f>NA()</f>
        <v>#N/A</v>
      </c>
      <c r="N50" s="181" t="e">
        <f>NA()</f>
        <v>#N/A</v>
      </c>
      <c r="O50" s="181">
        <f>IF(ISNUMBER('実質公債費比率（分子）の構造'!O$53),'実質公債費比率（分子）の構造'!O$53,NA())</f>
        <v>1019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14546</v>
      </c>
      <c r="E56" s="180"/>
      <c r="F56" s="180"/>
      <c r="G56" s="180">
        <f>'将来負担比率（分子）の構造'!J$52</f>
        <v>14241</v>
      </c>
      <c r="H56" s="180"/>
      <c r="I56" s="180"/>
      <c r="J56" s="180">
        <f>'将来負担比率（分子）の構造'!K$52</f>
        <v>14067</v>
      </c>
      <c r="K56" s="180"/>
      <c r="L56" s="180"/>
      <c r="M56" s="180">
        <f>'将来負担比率（分子）の構造'!L$52</f>
        <v>13724</v>
      </c>
      <c r="N56" s="180"/>
      <c r="O56" s="180"/>
      <c r="P56" s="180">
        <f>'将来負担比率（分子）の構造'!M$52</f>
        <v>13584</v>
      </c>
    </row>
    <row r="57" spans="1:16" x14ac:dyDescent="0.15">
      <c r="A57" s="180" t="s">
        <v>42</v>
      </c>
      <c r="B57" s="180"/>
      <c r="C57" s="180"/>
      <c r="D57" s="180">
        <f>'将来負担比率（分子）の構造'!I$51</f>
        <v>104</v>
      </c>
      <c r="E57" s="180"/>
      <c r="F57" s="180"/>
      <c r="G57" s="180">
        <f>'将来負担比率（分子）の構造'!J$51</f>
        <v>93</v>
      </c>
      <c r="H57" s="180"/>
      <c r="I57" s="180"/>
      <c r="J57" s="180">
        <f>'将来負担比率（分子）の構造'!K$51</f>
        <v>81</v>
      </c>
      <c r="K57" s="180"/>
      <c r="L57" s="180"/>
      <c r="M57" s="180">
        <f>'将来負担比率（分子）の構造'!L$51</f>
        <v>68</v>
      </c>
      <c r="N57" s="180"/>
      <c r="O57" s="180"/>
      <c r="P57" s="180">
        <f>'将来負担比率（分子）の構造'!M$51</f>
        <v>55</v>
      </c>
    </row>
    <row r="58" spans="1:16" x14ac:dyDescent="0.15">
      <c r="A58" s="180" t="s">
        <v>41</v>
      </c>
      <c r="B58" s="180"/>
      <c r="C58" s="180"/>
      <c r="D58" s="180">
        <f>'将来負担比率（分子）の構造'!I$50</f>
        <v>3923</v>
      </c>
      <c r="E58" s="180"/>
      <c r="F58" s="180"/>
      <c r="G58" s="180">
        <f>'将来負担比率（分子）の構造'!J$50</f>
        <v>3891</v>
      </c>
      <c r="H58" s="180"/>
      <c r="I58" s="180"/>
      <c r="J58" s="180">
        <f>'将来負担比率（分子）の構造'!K$50</f>
        <v>3624</v>
      </c>
      <c r="K58" s="180"/>
      <c r="L58" s="180"/>
      <c r="M58" s="180">
        <f>'将来負担比率（分子）の構造'!L$50</f>
        <v>3429</v>
      </c>
      <c r="N58" s="180"/>
      <c r="O58" s="180"/>
      <c r="P58" s="180">
        <f>'将来負担比率（分子）の構造'!M$50</f>
        <v>3067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207</v>
      </c>
      <c r="C61" s="180"/>
      <c r="D61" s="180"/>
      <c r="E61" s="180">
        <f>'将来負担比率（分子）の構造'!J$46</f>
        <v>162</v>
      </c>
      <c r="F61" s="180"/>
      <c r="G61" s="180"/>
      <c r="H61" s="180">
        <f>'将来負担比率（分子）の構造'!K$46</f>
        <v>117</v>
      </c>
      <c r="I61" s="180"/>
      <c r="J61" s="180"/>
      <c r="K61" s="180">
        <f>'将来負担比率（分子）の構造'!L$46</f>
        <v>72</v>
      </c>
      <c r="L61" s="180"/>
      <c r="M61" s="180"/>
      <c r="N61" s="180">
        <f>'将来負担比率（分子）の構造'!M$46</f>
        <v>30</v>
      </c>
      <c r="O61" s="180"/>
      <c r="P61" s="180"/>
    </row>
    <row r="62" spans="1:16" x14ac:dyDescent="0.15">
      <c r="A62" s="180" t="s">
        <v>35</v>
      </c>
      <c r="B62" s="180">
        <f>'将来負担比率（分子）の構造'!I$45</f>
        <v>5252</v>
      </c>
      <c r="C62" s="180"/>
      <c r="D62" s="180"/>
      <c r="E62" s="180">
        <f>'将来負担比率（分子）の構造'!J$45</f>
        <v>5060</v>
      </c>
      <c r="F62" s="180"/>
      <c r="G62" s="180"/>
      <c r="H62" s="180">
        <f>'将来負担比率（分子）の構造'!K$45</f>
        <v>4813</v>
      </c>
      <c r="I62" s="180"/>
      <c r="J62" s="180"/>
      <c r="K62" s="180">
        <f>'将来負担比率（分子）の構造'!L$45</f>
        <v>4677</v>
      </c>
      <c r="L62" s="180"/>
      <c r="M62" s="180"/>
      <c r="N62" s="180">
        <f>'将来負担比率（分子）の構造'!M$45</f>
        <v>4523</v>
      </c>
      <c r="O62" s="180"/>
      <c r="P62" s="180"/>
    </row>
    <row r="63" spans="1:16" x14ac:dyDescent="0.15">
      <c r="A63" s="180" t="s">
        <v>34</v>
      </c>
      <c r="B63" s="180">
        <f>'将来負担比率（分子）の構造'!I$44</f>
        <v>801</v>
      </c>
      <c r="C63" s="180"/>
      <c r="D63" s="180"/>
      <c r="E63" s="180">
        <f>'将来負担比率（分子）の構造'!J$44</f>
        <v>737</v>
      </c>
      <c r="F63" s="180"/>
      <c r="G63" s="180"/>
      <c r="H63" s="180">
        <f>'将来負担比率（分子）の構造'!K$44</f>
        <v>810</v>
      </c>
      <c r="I63" s="180"/>
      <c r="J63" s="180"/>
      <c r="K63" s="180">
        <f>'将来負担比率（分子）の構造'!L$44</f>
        <v>796</v>
      </c>
      <c r="L63" s="180"/>
      <c r="M63" s="180"/>
      <c r="N63" s="180">
        <f>'将来負担比率（分子）の構造'!M$44</f>
        <v>809</v>
      </c>
      <c r="O63" s="180"/>
      <c r="P63" s="180"/>
    </row>
    <row r="64" spans="1:16" x14ac:dyDescent="0.15">
      <c r="A64" s="180" t="s">
        <v>33</v>
      </c>
      <c r="B64" s="180">
        <f>'将来負担比率（分子）の構造'!I$43</f>
        <v>92</v>
      </c>
      <c r="C64" s="180"/>
      <c r="D64" s="180"/>
      <c r="E64" s="180">
        <f>'将来負担比率（分子）の構造'!J$43</f>
        <v>76</v>
      </c>
      <c r="F64" s="180"/>
      <c r="G64" s="180"/>
      <c r="H64" s="180">
        <f>'将来負担比率（分子）の構造'!K$43</f>
        <v>91</v>
      </c>
      <c r="I64" s="180"/>
      <c r="J64" s="180"/>
      <c r="K64" s="180">
        <f>'将来負担比率（分子）の構造'!L$43</f>
        <v>86</v>
      </c>
      <c r="L64" s="180"/>
      <c r="M64" s="180"/>
      <c r="N64" s="180">
        <f>'将来負担比率（分子）の構造'!M$43</f>
        <v>102</v>
      </c>
      <c r="O64" s="180"/>
      <c r="P64" s="180"/>
    </row>
    <row r="65" spans="1:16" x14ac:dyDescent="0.15">
      <c r="A65" s="180" t="s">
        <v>32</v>
      </c>
      <c r="B65" s="180">
        <f>'将来負担比率（分子）の構造'!I$42</f>
        <v>1364</v>
      </c>
      <c r="C65" s="180"/>
      <c r="D65" s="180"/>
      <c r="E65" s="180">
        <f>'将来負担比率（分子）の構造'!J$42</f>
        <v>1023</v>
      </c>
      <c r="F65" s="180"/>
      <c r="G65" s="180"/>
      <c r="H65" s="180">
        <f>'将来負担比率（分子）の構造'!K$42</f>
        <v>682</v>
      </c>
      <c r="I65" s="180"/>
      <c r="J65" s="180"/>
      <c r="K65" s="180">
        <f>'将来負担比率（分子）の構造'!L$42</f>
        <v>345</v>
      </c>
      <c r="L65" s="180"/>
      <c r="M65" s="180"/>
      <c r="N65" s="180" t="str">
        <f>'将来負担比率（分子）の構造'!M$42</f>
        <v>-</v>
      </c>
      <c r="O65" s="180"/>
      <c r="P65" s="180"/>
    </row>
    <row r="66" spans="1:16" x14ac:dyDescent="0.15">
      <c r="A66" s="180" t="s">
        <v>31</v>
      </c>
      <c r="B66" s="180">
        <f>'将来負担比率（分子）の構造'!I$41</f>
        <v>20372</v>
      </c>
      <c r="C66" s="180"/>
      <c r="D66" s="180"/>
      <c r="E66" s="180">
        <f>'将来負担比率（分子）の構造'!J$41</f>
        <v>20194</v>
      </c>
      <c r="F66" s="180"/>
      <c r="G66" s="180"/>
      <c r="H66" s="180">
        <f>'将来負担比率（分子）の構造'!K$41</f>
        <v>19960</v>
      </c>
      <c r="I66" s="180"/>
      <c r="J66" s="180"/>
      <c r="K66" s="180">
        <f>'将来負担比率（分子）の構造'!L$41</f>
        <v>19774</v>
      </c>
      <c r="L66" s="180"/>
      <c r="M66" s="180"/>
      <c r="N66" s="180">
        <f>'将来負担比率（分子）の構造'!M$41</f>
        <v>19321</v>
      </c>
      <c r="O66" s="180"/>
      <c r="P66" s="180"/>
    </row>
    <row r="67" spans="1:16" x14ac:dyDescent="0.15">
      <c r="A67" s="180" t="s">
        <v>75</v>
      </c>
      <c r="B67" s="180" t="e">
        <f>NA()</f>
        <v>#N/A</v>
      </c>
      <c r="C67" s="180">
        <f>IF(ISNUMBER('将来負担比率（分子）の構造'!I$53), IF('将来負担比率（分子）の構造'!I$53 &lt; 0, 0, '将来負担比率（分子）の構造'!I$53), NA())</f>
        <v>9515</v>
      </c>
      <c r="D67" s="180" t="e">
        <f>NA()</f>
        <v>#N/A</v>
      </c>
      <c r="E67" s="180" t="e">
        <f>NA()</f>
        <v>#N/A</v>
      </c>
      <c r="F67" s="180">
        <f>IF(ISNUMBER('将来負担比率（分子）の構造'!J$53), IF('将来負担比率（分子）の構造'!J$53 &lt; 0, 0, '将来負担比率（分子）の構造'!J$53), NA())</f>
        <v>9027</v>
      </c>
      <c r="G67" s="180" t="e">
        <f>NA()</f>
        <v>#N/A</v>
      </c>
      <c r="H67" s="180" t="e">
        <f>NA()</f>
        <v>#N/A</v>
      </c>
      <c r="I67" s="180">
        <f>IF(ISNUMBER('将来負担比率（分子）の構造'!K$53), IF('将来負担比率（分子）の構造'!K$53 &lt; 0, 0, '将来負担比率（分子）の構造'!K$53), NA())</f>
        <v>8701</v>
      </c>
      <c r="J67" s="180" t="e">
        <f>NA()</f>
        <v>#N/A</v>
      </c>
      <c r="K67" s="180" t="e">
        <f>NA()</f>
        <v>#N/A</v>
      </c>
      <c r="L67" s="180">
        <f>IF(ISNUMBER('将来負担比率（分子）の構造'!L$53), IF('将来負担比率（分子）の構造'!L$53 &lt; 0, 0, '将来負担比率（分子）の構造'!L$53), NA())</f>
        <v>8529</v>
      </c>
      <c r="M67" s="180" t="e">
        <f>NA()</f>
        <v>#N/A</v>
      </c>
      <c r="N67" s="180" t="e">
        <f>NA()</f>
        <v>#N/A</v>
      </c>
      <c r="O67" s="180">
        <f>IF(ISNUMBER('将来負担比率（分子）の構造'!M$53), IF('将来負担比率（分子）の構造'!M$53 &lt; 0, 0, '将来負担比率（分子）の構造'!M$53), NA())</f>
        <v>8079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2045</v>
      </c>
      <c r="C72" s="184">
        <f>基金残高に係る経年分析!G55</f>
        <v>1732</v>
      </c>
      <c r="D72" s="184">
        <f>基金残高に係る経年分析!H55</f>
        <v>1343</v>
      </c>
    </row>
    <row r="73" spans="1:16" x14ac:dyDescent="0.15">
      <c r="A73" s="183" t="s">
        <v>78</v>
      </c>
      <c r="B73" s="184">
        <f>基金残高に係る経年分析!F56</f>
        <v>400</v>
      </c>
      <c r="C73" s="184">
        <f>基金残高に係る経年分析!G56</f>
        <v>300</v>
      </c>
      <c r="D73" s="184">
        <f>基金残高に係る経年分析!H56</f>
        <v>200</v>
      </c>
    </row>
    <row r="74" spans="1:16" x14ac:dyDescent="0.15">
      <c r="A74" s="183" t="s">
        <v>79</v>
      </c>
      <c r="B74" s="184">
        <f>基金残高に係る経年分析!F57</f>
        <v>2131</v>
      </c>
      <c r="C74" s="184">
        <f>基金残高に係る経年分析!G57</f>
        <v>2302</v>
      </c>
      <c r="D74" s="184">
        <f>基金残高に係る経年分析!H57</f>
        <v>2288</v>
      </c>
    </row>
  </sheetData>
  <sheetProtection algorithmName="SHA-512" hashValue="brLAZw1grVcbq1U80k2kcY3mCBAxRCh/NWNsLiRnzXiSpYTy+BSPNHAeQhXS4hM6IgJDCnioiZ+2yUGywqwOyw==" saltValue="k6UcYAoU8dTlRa6iSpKS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4352944</v>
      </c>
      <c r="S5" s="689"/>
      <c r="T5" s="689"/>
      <c r="U5" s="689"/>
      <c r="V5" s="689"/>
      <c r="W5" s="689"/>
      <c r="X5" s="689"/>
      <c r="Y5" s="735"/>
      <c r="Z5" s="753">
        <v>27.1</v>
      </c>
      <c r="AA5" s="753"/>
      <c r="AB5" s="753"/>
      <c r="AC5" s="753"/>
      <c r="AD5" s="754">
        <v>4352944</v>
      </c>
      <c r="AE5" s="754"/>
      <c r="AF5" s="754"/>
      <c r="AG5" s="754"/>
      <c r="AH5" s="754"/>
      <c r="AI5" s="754"/>
      <c r="AJ5" s="754"/>
      <c r="AK5" s="754"/>
      <c r="AL5" s="736">
        <v>47.9</v>
      </c>
      <c r="AM5" s="705"/>
      <c r="AN5" s="705"/>
      <c r="AO5" s="737"/>
      <c r="AP5" s="722" t="s">
        <v>225</v>
      </c>
      <c r="AQ5" s="723"/>
      <c r="AR5" s="723"/>
      <c r="AS5" s="723"/>
      <c r="AT5" s="723"/>
      <c r="AU5" s="723"/>
      <c r="AV5" s="723"/>
      <c r="AW5" s="723"/>
      <c r="AX5" s="723"/>
      <c r="AY5" s="723"/>
      <c r="AZ5" s="723"/>
      <c r="BA5" s="723"/>
      <c r="BB5" s="723"/>
      <c r="BC5" s="723"/>
      <c r="BD5" s="723"/>
      <c r="BE5" s="723"/>
      <c r="BF5" s="724"/>
      <c r="BG5" s="623">
        <v>4286030</v>
      </c>
      <c r="BH5" s="626"/>
      <c r="BI5" s="626"/>
      <c r="BJ5" s="626"/>
      <c r="BK5" s="626"/>
      <c r="BL5" s="626"/>
      <c r="BM5" s="626"/>
      <c r="BN5" s="627"/>
      <c r="BO5" s="685">
        <v>98.5</v>
      </c>
      <c r="BP5" s="685"/>
      <c r="BQ5" s="685"/>
      <c r="BR5" s="685"/>
      <c r="BS5" s="686" t="s">
        <v>226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218</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148092</v>
      </c>
      <c r="S6" s="626"/>
      <c r="T6" s="626"/>
      <c r="U6" s="626"/>
      <c r="V6" s="626"/>
      <c r="W6" s="626"/>
      <c r="X6" s="626"/>
      <c r="Y6" s="627"/>
      <c r="Z6" s="685">
        <v>0.9</v>
      </c>
      <c r="AA6" s="685"/>
      <c r="AB6" s="685"/>
      <c r="AC6" s="685"/>
      <c r="AD6" s="686">
        <v>148092</v>
      </c>
      <c r="AE6" s="686"/>
      <c r="AF6" s="686"/>
      <c r="AG6" s="686"/>
      <c r="AH6" s="686"/>
      <c r="AI6" s="686"/>
      <c r="AJ6" s="686"/>
      <c r="AK6" s="686"/>
      <c r="AL6" s="628">
        <v>1.6</v>
      </c>
      <c r="AM6" s="629"/>
      <c r="AN6" s="629"/>
      <c r="AO6" s="687"/>
      <c r="AP6" s="620" t="s">
        <v>231</v>
      </c>
      <c r="AQ6" s="621"/>
      <c r="AR6" s="621"/>
      <c r="AS6" s="621"/>
      <c r="AT6" s="621"/>
      <c r="AU6" s="621"/>
      <c r="AV6" s="621"/>
      <c r="AW6" s="621"/>
      <c r="AX6" s="621"/>
      <c r="AY6" s="621"/>
      <c r="AZ6" s="621"/>
      <c r="BA6" s="621"/>
      <c r="BB6" s="621"/>
      <c r="BC6" s="621"/>
      <c r="BD6" s="621"/>
      <c r="BE6" s="621"/>
      <c r="BF6" s="622"/>
      <c r="BG6" s="623">
        <v>4286030</v>
      </c>
      <c r="BH6" s="626"/>
      <c r="BI6" s="626"/>
      <c r="BJ6" s="626"/>
      <c r="BK6" s="626"/>
      <c r="BL6" s="626"/>
      <c r="BM6" s="626"/>
      <c r="BN6" s="627"/>
      <c r="BO6" s="685">
        <v>98.5</v>
      </c>
      <c r="BP6" s="685"/>
      <c r="BQ6" s="685"/>
      <c r="BR6" s="685"/>
      <c r="BS6" s="686" t="s">
        <v>226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195798</v>
      </c>
      <c r="CS6" s="626"/>
      <c r="CT6" s="626"/>
      <c r="CU6" s="626"/>
      <c r="CV6" s="626"/>
      <c r="CW6" s="626"/>
      <c r="CX6" s="626"/>
      <c r="CY6" s="627"/>
      <c r="CZ6" s="736">
        <v>1.3</v>
      </c>
      <c r="DA6" s="705"/>
      <c r="DB6" s="705"/>
      <c r="DC6" s="739"/>
      <c r="DD6" s="631" t="s">
        <v>226</v>
      </c>
      <c r="DE6" s="626"/>
      <c r="DF6" s="626"/>
      <c r="DG6" s="626"/>
      <c r="DH6" s="626"/>
      <c r="DI6" s="626"/>
      <c r="DJ6" s="626"/>
      <c r="DK6" s="626"/>
      <c r="DL6" s="626"/>
      <c r="DM6" s="626"/>
      <c r="DN6" s="626"/>
      <c r="DO6" s="626"/>
      <c r="DP6" s="627"/>
      <c r="DQ6" s="631">
        <v>195798</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5395</v>
      </c>
      <c r="S7" s="626"/>
      <c r="T7" s="626"/>
      <c r="U7" s="626"/>
      <c r="V7" s="626"/>
      <c r="W7" s="626"/>
      <c r="X7" s="626"/>
      <c r="Y7" s="627"/>
      <c r="Z7" s="685">
        <v>0</v>
      </c>
      <c r="AA7" s="685"/>
      <c r="AB7" s="685"/>
      <c r="AC7" s="685"/>
      <c r="AD7" s="686">
        <v>5395</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1823337</v>
      </c>
      <c r="BH7" s="626"/>
      <c r="BI7" s="626"/>
      <c r="BJ7" s="626"/>
      <c r="BK7" s="626"/>
      <c r="BL7" s="626"/>
      <c r="BM7" s="626"/>
      <c r="BN7" s="627"/>
      <c r="BO7" s="685">
        <v>41.9</v>
      </c>
      <c r="BP7" s="685"/>
      <c r="BQ7" s="685"/>
      <c r="BR7" s="685"/>
      <c r="BS7" s="686" t="s">
        <v>226</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2649222</v>
      </c>
      <c r="CS7" s="626"/>
      <c r="CT7" s="626"/>
      <c r="CU7" s="626"/>
      <c r="CV7" s="626"/>
      <c r="CW7" s="626"/>
      <c r="CX7" s="626"/>
      <c r="CY7" s="627"/>
      <c r="CZ7" s="685">
        <v>17</v>
      </c>
      <c r="DA7" s="685"/>
      <c r="DB7" s="685"/>
      <c r="DC7" s="685"/>
      <c r="DD7" s="631">
        <v>364990</v>
      </c>
      <c r="DE7" s="626"/>
      <c r="DF7" s="626"/>
      <c r="DG7" s="626"/>
      <c r="DH7" s="626"/>
      <c r="DI7" s="626"/>
      <c r="DJ7" s="626"/>
      <c r="DK7" s="626"/>
      <c r="DL7" s="626"/>
      <c r="DM7" s="626"/>
      <c r="DN7" s="626"/>
      <c r="DO7" s="626"/>
      <c r="DP7" s="627"/>
      <c r="DQ7" s="631">
        <v>2343768</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17674</v>
      </c>
      <c r="S8" s="626"/>
      <c r="T8" s="626"/>
      <c r="U8" s="626"/>
      <c r="V8" s="626"/>
      <c r="W8" s="626"/>
      <c r="X8" s="626"/>
      <c r="Y8" s="627"/>
      <c r="Z8" s="685">
        <v>0.1</v>
      </c>
      <c r="AA8" s="685"/>
      <c r="AB8" s="685"/>
      <c r="AC8" s="685"/>
      <c r="AD8" s="686">
        <v>17674</v>
      </c>
      <c r="AE8" s="686"/>
      <c r="AF8" s="686"/>
      <c r="AG8" s="686"/>
      <c r="AH8" s="686"/>
      <c r="AI8" s="686"/>
      <c r="AJ8" s="686"/>
      <c r="AK8" s="686"/>
      <c r="AL8" s="628">
        <v>0.2</v>
      </c>
      <c r="AM8" s="629"/>
      <c r="AN8" s="629"/>
      <c r="AO8" s="687"/>
      <c r="AP8" s="620" t="s">
        <v>237</v>
      </c>
      <c r="AQ8" s="621"/>
      <c r="AR8" s="621"/>
      <c r="AS8" s="621"/>
      <c r="AT8" s="621"/>
      <c r="AU8" s="621"/>
      <c r="AV8" s="621"/>
      <c r="AW8" s="621"/>
      <c r="AX8" s="621"/>
      <c r="AY8" s="621"/>
      <c r="AZ8" s="621"/>
      <c r="BA8" s="621"/>
      <c r="BB8" s="621"/>
      <c r="BC8" s="621"/>
      <c r="BD8" s="621"/>
      <c r="BE8" s="621"/>
      <c r="BF8" s="622"/>
      <c r="BG8" s="623">
        <v>66906</v>
      </c>
      <c r="BH8" s="626"/>
      <c r="BI8" s="626"/>
      <c r="BJ8" s="626"/>
      <c r="BK8" s="626"/>
      <c r="BL8" s="626"/>
      <c r="BM8" s="626"/>
      <c r="BN8" s="627"/>
      <c r="BO8" s="685">
        <v>1.5</v>
      </c>
      <c r="BP8" s="685"/>
      <c r="BQ8" s="685"/>
      <c r="BR8" s="685"/>
      <c r="BS8" s="631" t="s">
        <v>226</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4843919</v>
      </c>
      <c r="CS8" s="626"/>
      <c r="CT8" s="626"/>
      <c r="CU8" s="626"/>
      <c r="CV8" s="626"/>
      <c r="CW8" s="626"/>
      <c r="CX8" s="626"/>
      <c r="CY8" s="627"/>
      <c r="CZ8" s="685">
        <v>31</v>
      </c>
      <c r="DA8" s="685"/>
      <c r="DB8" s="685"/>
      <c r="DC8" s="685"/>
      <c r="DD8" s="631">
        <v>15024</v>
      </c>
      <c r="DE8" s="626"/>
      <c r="DF8" s="626"/>
      <c r="DG8" s="626"/>
      <c r="DH8" s="626"/>
      <c r="DI8" s="626"/>
      <c r="DJ8" s="626"/>
      <c r="DK8" s="626"/>
      <c r="DL8" s="626"/>
      <c r="DM8" s="626"/>
      <c r="DN8" s="626"/>
      <c r="DO8" s="626"/>
      <c r="DP8" s="627"/>
      <c r="DQ8" s="631">
        <v>2884635</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16214</v>
      </c>
      <c r="S9" s="626"/>
      <c r="T9" s="626"/>
      <c r="U9" s="626"/>
      <c r="V9" s="626"/>
      <c r="W9" s="626"/>
      <c r="X9" s="626"/>
      <c r="Y9" s="627"/>
      <c r="Z9" s="685">
        <v>0.1</v>
      </c>
      <c r="AA9" s="685"/>
      <c r="AB9" s="685"/>
      <c r="AC9" s="685"/>
      <c r="AD9" s="686">
        <v>16214</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1507057</v>
      </c>
      <c r="BH9" s="626"/>
      <c r="BI9" s="626"/>
      <c r="BJ9" s="626"/>
      <c r="BK9" s="626"/>
      <c r="BL9" s="626"/>
      <c r="BM9" s="626"/>
      <c r="BN9" s="627"/>
      <c r="BO9" s="685">
        <v>34.6</v>
      </c>
      <c r="BP9" s="685"/>
      <c r="BQ9" s="685"/>
      <c r="BR9" s="685"/>
      <c r="BS9" s="631" t="s">
        <v>241</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1606272</v>
      </c>
      <c r="CS9" s="626"/>
      <c r="CT9" s="626"/>
      <c r="CU9" s="626"/>
      <c r="CV9" s="626"/>
      <c r="CW9" s="626"/>
      <c r="CX9" s="626"/>
      <c r="CY9" s="627"/>
      <c r="CZ9" s="685">
        <v>10.3</v>
      </c>
      <c r="DA9" s="685"/>
      <c r="DB9" s="685"/>
      <c r="DC9" s="685"/>
      <c r="DD9" s="631">
        <v>160716</v>
      </c>
      <c r="DE9" s="626"/>
      <c r="DF9" s="626"/>
      <c r="DG9" s="626"/>
      <c r="DH9" s="626"/>
      <c r="DI9" s="626"/>
      <c r="DJ9" s="626"/>
      <c r="DK9" s="626"/>
      <c r="DL9" s="626"/>
      <c r="DM9" s="626"/>
      <c r="DN9" s="626"/>
      <c r="DO9" s="626"/>
      <c r="DP9" s="627"/>
      <c r="DQ9" s="631">
        <v>1058270</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137</v>
      </c>
      <c r="S10" s="626"/>
      <c r="T10" s="626"/>
      <c r="U10" s="626"/>
      <c r="V10" s="626"/>
      <c r="W10" s="626"/>
      <c r="X10" s="626"/>
      <c r="Y10" s="627"/>
      <c r="Z10" s="685" t="s">
        <v>137</v>
      </c>
      <c r="AA10" s="685"/>
      <c r="AB10" s="685"/>
      <c r="AC10" s="685"/>
      <c r="AD10" s="686" t="s">
        <v>241</v>
      </c>
      <c r="AE10" s="686"/>
      <c r="AF10" s="686"/>
      <c r="AG10" s="686"/>
      <c r="AH10" s="686"/>
      <c r="AI10" s="686"/>
      <c r="AJ10" s="686"/>
      <c r="AK10" s="686"/>
      <c r="AL10" s="628" t="s">
        <v>226</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127281</v>
      </c>
      <c r="BH10" s="626"/>
      <c r="BI10" s="626"/>
      <c r="BJ10" s="626"/>
      <c r="BK10" s="626"/>
      <c r="BL10" s="626"/>
      <c r="BM10" s="626"/>
      <c r="BN10" s="627"/>
      <c r="BO10" s="685">
        <v>2.9</v>
      </c>
      <c r="BP10" s="685"/>
      <c r="BQ10" s="685"/>
      <c r="BR10" s="685"/>
      <c r="BS10" s="631" t="s">
        <v>226</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1428</v>
      </c>
      <c r="CS10" s="626"/>
      <c r="CT10" s="626"/>
      <c r="CU10" s="626"/>
      <c r="CV10" s="626"/>
      <c r="CW10" s="626"/>
      <c r="CX10" s="626"/>
      <c r="CY10" s="627"/>
      <c r="CZ10" s="685">
        <v>0</v>
      </c>
      <c r="DA10" s="685"/>
      <c r="DB10" s="685"/>
      <c r="DC10" s="685"/>
      <c r="DD10" s="631" t="s">
        <v>241</v>
      </c>
      <c r="DE10" s="626"/>
      <c r="DF10" s="626"/>
      <c r="DG10" s="626"/>
      <c r="DH10" s="626"/>
      <c r="DI10" s="626"/>
      <c r="DJ10" s="626"/>
      <c r="DK10" s="626"/>
      <c r="DL10" s="626"/>
      <c r="DM10" s="626"/>
      <c r="DN10" s="626"/>
      <c r="DO10" s="626"/>
      <c r="DP10" s="627"/>
      <c r="DQ10" s="631">
        <v>428</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241</v>
      </c>
      <c r="S11" s="626"/>
      <c r="T11" s="626"/>
      <c r="U11" s="626"/>
      <c r="V11" s="626"/>
      <c r="W11" s="626"/>
      <c r="X11" s="626"/>
      <c r="Y11" s="627"/>
      <c r="Z11" s="685" t="s">
        <v>226</v>
      </c>
      <c r="AA11" s="685"/>
      <c r="AB11" s="685"/>
      <c r="AC11" s="685"/>
      <c r="AD11" s="686" t="s">
        <v>137</v>
      </c>
      <c r="AE11" s="686"/>
      <c r="AF11" s="686"/>
      <c r="AG11" s="686"/>
      <c r="AH11" s="686"/>
      <c r="AI11" s="686"/>
      <c r="AJ11" s="686"/>
      <c r="AK11" s="686"/>
      <c r="AL11" s="628" t="s">
        <v>241</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122093</v>
      </c>
      <c r="BH11" s="626"/>
      <c r="BI11" s="626"/>
      <c r="BJ11" s="626"/>
      <c r="BK11" s="626"/>
      <c r="BL11" s="626"/>
      <c r="BM11" s="626"/>
      <c r="BN11" s="627"/>
      <c r="BO11" s="685">
        <v>2.8</v>
      </c>
      <c r="BP11" s="685"/>
      <c r="BQ11" s="685"/>
      <c r="BR11" s="685"/>
      <c r="BS11" s="631" t="s">
        <v>226</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592982</v>
      </c>
      <c r="CS11" s="626"/>
      <c r="CT11" s="626"/>
      <c r="CU11" s="626"/>
      <c r="CV11" s="626"/>
      <c r="CW11" s="626"/>
      <c r="CX11" s="626"/>
      <c r="CY11" s="627"/>
      <c r="CZ11" s="685">
        <v>3.8</v>
      </c>
      <c r="DA11" s="685"/>
      <c r="DB11" s="685"/>
      <c r="DC11" s="685"/>
      <c r="DD11" s="631">
        <v>155851</v>
      </c>
      <c r="DE11" s="626"/>
      <c r="DF11" s="626"/>
      <c r="DG11" s="626"/>
      <c r="DH11" s="626"/>
      <c r="DI11" s="626"/>
      <c r="DJ11" s="626"/>
      <c r="DK11" s="626"/>
      <c r="DL11" s="626"/>
      <c r="DM11" s="626"/>
      <c r="DN11" s="626"/>
      <c r="DO11" s="626"/>
      <c r="DP11" s="627"/>
      <c r="DQ11" s="631">
        <v>378230</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677003</v>
      </c>
      <c r="S12" s="626"/>
      <c r="T12" s="626"/>
      <c r="U12" s="626"/>
      <c r="V12" s="626"/>
      <c r="W12" s="626"/>
      <c r="X12" s="626"/>
      <c r="Y12" s="627"/>
      <c r="Z12" s="685">
        <v>4.2</v>
      </c>
      <c r="AA12" s="685"/>
      <c r="AB12" s="685"/>
      <c r="AC12" s="685"/>
      <c r="AD12" s="686">
        <v>677003</v>
      </c>
      <c r="AE12" s="686"/>
      <c r="AF12" s="686"/>
      <c r="AG12" s="686"/>
      <c r="AH12" s="686"/>
      <c r="AI12" s="686"/>
      <c r="AJ12" s="686"/>
      <c r="AK12" s="686"/>
      <c r="AL12" s="628">
        <v>7.4</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2111900</v>
      </c>
      <c r="BH12" s="626"/>
      <c r="BI12" s="626"/>
      <c r="BJ12" s="626"/>
      <c r="BK12" s="626"/>
      <c r="BL12" s="626"/>
      <c r="BM12" s="626"/>
      <c r="BN12" s="627"/>
      <c r="BO12" s="685">
        <v>48.5</v>
      </c>
      <c r="BP12" s="685"/>
      <c r="BQ12" s="685"/>
      <c r="BR12" s="685"/>
      <c r="BS12" s="631" t="s">
        <v>137</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387435</v>
      </c>
      <c r="CS12" s="626"/>
      <c r="CT12" s="626"/>
      <c r="CU12" s="626"/>
      <c r="CV12" s="626"/>
      <c r="CW12" s="626"/>
      <c r="CX12" s="626"/>
      <c r="CY12" s="627"/>
      <c r="CZ12" s="685">
        <v>2.5</v>
      </c>
      <c r="DA12" s="685"/>
      <c r="DB12" s="685"/>
      <c r="DC12" s="685"/>
      <c r="DD12" s="631">
        <v>5911</v>
      </c>
      <c r="DE12" s="626"/>
      <c r="DF12" s="626"/>
      <c r="DG12" s="626"/>
      <c r="DH12" s="626"/>
      <c r="DI12" s="626"/>
      <c r="DJ12" s="626"/>
      <c r="DK12" s="626"/>
      <c r="DL12" s="626"/>
      <c r="DM12" s="626"/>
      <c r="DN12" s="626"/>
      <c r="DO12" s="626"/>
      <c r="DP12" s="627"/>
      <c r="DQ12" s="631">
        <v>244204</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v>16344</v>
      </c>
      <c r="S13" s="626"/>
      <c r="T13" s="626"/>
      <c r="U13" s="626"/>
      <c r="V13" s="626"/>
      <c r="W13" s="626"/>
      <c r="X13" s="626"/>
      <c r="Y13" s="627"/>
      <c r="Z13" s="685">
        <v>0.1</v>
      </c>
      <c r="AA13" s="685"/>
      <c r="AB13" s="685"/>
      <c r="AC13" s="685"/>
      <c r="AD13" s="686">
        <v>16344</v>
      </c>
      <c r="AE13" s="686"/>
      <c r="AF13" s="686"/>
      <c r="AG13" s="686"/>
      <c r="AH13" s="686"/>
      <c r="AI13" s="686"/>
      <c r="AJ13" s="686"/>
      <c r="AK13" s="686"/>
      <c r="AL13" s="628">
        <v>0.2</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2099811</v>
      </c>
      <c r="BH13" s="626"/>
      <c r="BI13" s="626"/>
      <c r="BJ13" s="626"/>
      <c r="BK13" s="626"/>
      <c r="BL13" s="626"/>
      <c r="BM13" s="626"/>
      <c r="BN13" s="627"/>
      <c r="BO13" s="685">
        <v>48.2</v>
      </c>
      <c r="BP13" s="685"/>
      <c r="BQ13" s="685"/>
      <c r="BR13" s="685"/>
      <c r="BS13" s="631" t="s">
        <v>137</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1109399</v>
      </c>
      <c r="CS13" s="626"/>
      <c r="CT13" s="626"/>
      <c r="CU13" s="626"/>
      <c r="CV13" s="626"/>
      <c r="CW13" s="626"/>
      <c r="CX13" s="626"/>
      <c r="CY13" s="627"/>
      <c r="CZ13" s="685">
        <v>7.1</v>
      </c>
      <c r="DA13" s="685"/>
      <c r="DB13" s="685"/>
      <c r="DC13" s="685"/>
      <c r="DD13" s="631">
        <v>819568</v>
      </c>
      <c r="DE13" s="626"/>
      <c r="DF13" s="626"/>
      <c r="DG13" s="626"/>
      <c r="DH13" s="626"/>
      <c r="DI13" s="626"/>
      <c r="DJ13" s="626"/>
      <c r="DK13" s="626"/>
      <c r="DL13" s="626"/>
      <c r="DM13" s="626"/>
      <c r="DN13" s="626"/>
      <c r="DO13" s="626"/>
      <c r="DP13" s="627"/>
      <c r="DQ13" s="631">
        <v>376028</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226</v>
      </c>
      <c r="S14" s="626"/>
      <c r="T14" s="626"/>
      <c r="U14" s="626"/>
      <c r="V14" s="626"/>
      <c r="W14" s="626"/>
      <c r="X14" s="626"/>
      <c r="Y14" s="627"/>
      <c r="Z14" s="685" t="s">
        <v>241</v>
      </c>
      <c r="AA14" s="685"/>
      <c r="AB14" s="685"/>
      <c r="AC14" s="685"/>
      <c r="AD14" s="686" t="s">
        <v>226</v>
      </c>
      <c r="AE14" s="686"/>
      <c r="AF14" s="686"/>
      <c r="AG14" s="686"/>
      <c r="AH14" s="686"/>
      <c r="AI14" s="686"/>
      <c r="AJ14" s="686"/>
      <c r="AK14" s="686"/>
      <c r="AL14" s="628" t="s">
        <v>226</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105389</v>
      </c>
      <c r="BH14" s="626"/>
      <c r="BI14" s="626"/>
      <c r="BJ14" s="626"/>
      <c r="BK14" s="626"/>
      <c r="BL14" s="626"/>
      <c r="BM14" s="626"/>
      <c r="BN14" s="627"/>
      <c r="BO14" s="685">
        <v>2.4</v>
      </c>
      <c r="BP14" s="685"/>
      <c r="BQ14" s="685"/>
      <c r="BR14" s="685"/>
      <c r="BS14" s="631" t="s">
        <v>226</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813001</v>
      </c>
      <c r="CS14" s="626"/>
      <c r="CT14" s="626"/>
      <c r="CU14" s="626"/>
      <c r="CV14" s="626"/>
      <c r="CW14" s="626"/>
      <c r="CX14" s="626"/>
      <c r="CY14" s="627"/>
      <c r="CZ14" s="685">
        <v>5.2</v>
      </c>
      <c r="DA14" s="685"/>
      <c r="DB14" s="685"/>
      <c r="DC14" s="685"/>
      <c r="DD14" s="631">
        <v>50706</v>
      </c>
      <c r="DE14" s="626"/>
      <c r="DF14" s="626"/>
      <c r="DG14" s="626"/>
      <c r="DH14" s="626"/>
      <c r="DI14" s="626"/>
      <c r="DJ14" s="626"/>
      <c r="DK14" s="626"/>
      <c r="DL14" s="626"/>
      <c r="DM14" s="626"/>
      <c r="DN14" s="626"/>
      <c r="DO14" s="626"/>
      <c r="DP14" s="627"/>
      <c r="DQ14" s="631">
        <v>771268</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53238</v>
      </c>
      <c r="S15" s="626"/>
      <c r="T15" s="626"/>
      <c r="U15" s="626"/>
      <c r="V15" s="626"/>
      <c r="W15" s="626"/>
      <c r="X15" s="626"/>
      <c r="Y15" s="627"/>
      <c r="Z15" s="685">
        <v>0.3</v>
      </c>
      <c r="AA15" s="685"/>
      <c r="AB15" s="685"/>
      <c r="AC15" s="685"/>
      <c r="AD15" s="686">
        <v>53238</v>
      </c>
      <c r="AE15" s="686"/>
      <c r="AF15" s="686"/>
      <c r="AG15" s="686"/>
      <c r="AH15" s="686"/>
      <c r="AI15" s="686"/>
      <c r="AJ15" s="686"/>
      <c r="AK15" s="686"/>
      <c r="AL15" s="628">
        <v>0.6</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245104</v>
      </c>
      <c r="BH15" s="626"/>
      <c r="BI15" s="626"/>
      <c r="BJ15" s="626"/>
      <c r="BK15" s="626"/>
      <c r="BL15" s="626"/>
      <c r="BM15" s="626"/>
      <c r="BN15" s="627"/>
      <c r="BO15" s="685">
        <v>5.6</v>
      </c>
      <c r="BP15" s="685"/>
      <c r="BQ15" s="685"/>
      <c r="BR15" s="685"/>
      <c r="BS15" s="631" t="s">
        <v>226</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1485973</v>
      </c>
      <c r="CS15" s="626"/>
      <c r="CT15" s="626"/>
      <c r="CU15" s="626"/>
      <c r="CV15" s="626"/>
      <c r="CW15" s="626"/>
      <c r="CX15" s="626"/>
      <c r="CY15" s="627"/>
      <c r="CZ15" s="685">
        <v>9.5</v>
      </c>
      <c r="DA15" s="685"/>
      <c r="DB15" s="685"/>
      <c r="DC15" s="685"/>
      <c r="DD15" s="631">
        <v>112086</v>
      </c>
      <c r="DE15" s="626"/>
      <c r="DF15" s="626"/>
      <c r="DG15" s="626"/>
      <c r="DH15" s="626"/>
      <c r="DI15" s="626"/>
      <c r="DJ15" s="626"/>
      <c r="DK15" s="626"/>
      <c r="DL15" s="626"/>
      <c r="DM15" s="626"/>
      <c r="DN15" s="626"/>
      <c r="DO15" s="626"/>
      <c r="DP15" s="627"/>
      <c r="DQ15" s="631">
        <v>1179369</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226</v>
      </c>
      <c r="S16" s="626"/>
      <c r="T16" s="626"/>
      <c r="U16" s="626"/>
      <c r="V16" s="626"/>
      <c r="W16" s="626"/>
      <c r="X16" s="626"/>
      <c r="Y16" s="627"/>
      <c r="Z16" s="685" t="s">
        <v>241</v>
      </c>
      <c r="AA16" s="685"/>
      <c r="AB16" s="685"/>
      <c r="AC16" s="685"/>
      <c r="AD16" s="686" t="s">
        <v>241</v>
      </c>
      <c r="AE16" s="686"/>
      <c r="AF16" s="686"/>
      <c r="AG16" s="686"/>
      <c r="AH16" s="686"/>
      <c r="AI16" s="686"/>
      <c r="AJ16" s="686"/>
      <c r="AK16" s="686"/>
      <c r="AL16" s="628" t="s">
        <v>241</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226</v>
      </c>
      <c r="BH16" s="626"/>
      <c r="BI16" s="626"/>
      <c r="BJ16" s="626"/>
      <c r="BK16" s="626"/>
      <c r="BL16" s="626"/>
      <c r="BM16" s="626"/>
      <c r="BN16" s="627"/>
      <c r="BO16" s="685" t="s">
        <v>226</v>
      </c>
      <c r="BP16" s="685"/>
      <c r="BQ16" s="685"/>
      <c r="BR16" s="685"/>
      <c r="BS16" s="631" t="s">
        <v>226</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93972</v>
      </c>
      <c r="CS16" s="626"/>
      <c r="CT16" s="626"/>
      <c r="CU16" s="626"/>
      <c r="CV16" s="626"/>
      <c r="CW16" s="626"/>
      <c r="CX16" s="626"/>
      <c r="CY16" s="627"/>
      <c r="CZ16" s="685">
        <v>0.6</v>
      </c>
      <c r="DA16" s="685"/>
      <c r="DB16" s="685"/>
      <c r="DC16" s="685"/>
      <c r="DD16" s="631" t="s">
        <v>226</v>
      </c>
      <c r="DE16" s="626"/>
      <c r="DF16" s="626"/>
      <c r="DG16" s="626"/>
      <c r="DH16" s="626"/>
      <c r="DI16" s="626"/>
      <c r="DJ16" s="626"/>
      <c r="DK16" s="626"/>
      <c r="DL16" s="626"/>
      <c r="DM16" s="626"/>
      <c r="DN16" s="626"/>
      <c r="DO16" s="626"/>
      <c r="DP16" s="627"/>
      <c r="DQ16" s="631">
        <v>8705</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12784</v>
      </c>
      <c r="S17" s="626"/>
      <c r="T17" s="626"/>
      <c r="U17" s="626"/>
      <c r="V17" s="626"/>
      <c r="W17" s="626"/>
      <c r="X17" s="626"/>
      <c r="Y17" s="627"/>
      <c r="Z17" s="685">
        <v>0.1</v>
      </c>
      <c r="AA17" s="685"/>
      <c r="AB17" s="685"/>
      <c r="AC17" s="685"/>
      <c r="AD17" s="686">
        <v>12784</v>
      </c>
      <c r="AE17" s="686"/>
      <c r="AF17" s="686"/>
      <c r="AG17" s="686"/>
      <c r="AH17" s="686"/>
      <c r="AI17" s="686"/>
      <c r="AJ17" s="686"/>
      <c r="AK17" s="686"/>
      <c r="AL17" s="628">
        <v>0.1</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v>300</v>
      </c>
      <c r="BH17" s="626"/>
      <c r="BI17" s="626"/>
      <c r="BJ17" s="626"/>
      <c r="BK17" s="626"/>
      <c r="BL17" s="626"/>
      <c r="BM17" s="626"/>
      <c r="BN17" s="627"/>
      <c r="BO17" s="685">
        <v>0</v>
      </c>
      <c r="BP17" s="685"/>
      <c r="BQ17" s="685"/>
      <c r="BR17" s="685"/>
      <c r="BS17" s="631" t="s">
        <v>241</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1839620</v>
      </c>
      <c r="CS17" s="626"/>
      <c r="CT17" s="626"/>
      <c r="CU17" s="626"/>
      <c r="CV17" s="626"/>
      <c r="CW17" s="626"/>
      <c r="CX17" s="626"/>
      <c r="CY17" s="627"/>
      <c r="CZ17" s="685">
        <v>11.8</v>
      </c>
      <c r="DA17" s="685"/>
      <c r="DB17" s="685"/>
      <c r="DC17" s="685"/>
      <c r="DD17" s="631" t="s">
        <v>241</v>
      </c>
      <c r="DE17" s="626"/>
      <c r="DF17" s="626"/>
      <c r="DG17" s="626"/>
      <c r="DH17" s="626"/>
      <c r="DI17" s="626"/>
      <c r="DJ17" s="626"/>
      <c r="DK17" s="626"/>
      <c r="DL17" s="626"/>
      <c r="DM17" s="626"/>
      <c r="DN17" s="626"/>
      <c r="DO17" s="626"/>
      <c r="DP17" s="627"/>
      <c r="DQ17" s="631">
        <v>1822845</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4492805</v>
      </c>
      <c r="S18" s="626"/>
      <c r="T18" s="626"/>
      <c r="U18" s="626"/>
      <c r="V18" s="626"/>
      <c r="W18" s="626"/>
      <c r="X18" s="626"/>
      <c r="Y18" s="627"/>
      <c r="Z18" s="685">
        <v>27.9</v>
      </c>
      <c r="AA18" s="685"/>
      <c r="AB18" s="685"/>
      <c r="AC18" s="685"/>
      <c r="AD18" s="686">
        <v>3774916</v>
      </c>
      <c r="AE18" s="686"/>
      <c r="AF18" s="686"/>
      <c r="AG18" s="686"/>
      <c r="AH18" s="686"/>
      <c r="AI18" s="686"/>
      <c r="AJ18" s="686"/>
      <c r="AK18" s="686"/>
      <c r="AL18" s="628">
        <v>41.5</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226</v>
      </c>
      <c r="BH18" s="626"/>
      <c r="BI18" s="626"/>
      <c r="BJ18" s="626"/>
      <c r="BK18" s="626"/>
      <c r="BL18" s="626"/>
      <c r="BM18" s="626"/>
      <c r="BN18" s="627"/>
      <c r="BO18" s="685" t="s">
        <v>137</v>
      </c>
      <c r="BP18" s="685"/>
      <c r="BQ18" s="685"/>
      <c r="BR18" s="685"/>
      <c r="BS18" s="631" t="s">
        <v>226</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226</v>
      </c>
      <c r="CS18" s="626"/>
      <c r="CT18" s="626"/>
      <c r="CU18" s="626"/>
      <c r="CV18" s="626"/>
      <c r="CW18" s="626"/>
      <c r="CX18" s="626"/>
      <c r="CY18" s="627"/>
      <c r="CZ18" s="685" t="s">
        <v>241</v>
      </c>
      <c r="DA18" s="685"/>
      <c r="DB18" s="685"/>
      <c r="DC18" s="685"/>
      <c r="DD18" s="631" t="s">
        <v>226</v>
      </c>
      <c r="DE18" s="626"/>
      <c r="DF18" s="626"/>
      <c r="DG18" s="626"/>
      <c r="DH18" s="626"/>
      <c r="DI18" s="626"/>
      <c r="DJ18" s="626"/>
      <c r="DK18" s="626"/>
      <c r="DL18" s="626"/>
      <c r="DM18" s="626"/>
      <c r="DN18" s="626"/>
      <c r="DO18" s="626"/>
      <c r="DP18" s="627"/>
      <c r="DQ18" s="631" t="s">
        <v>241</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3774916</v>
      </c>
      <c r="S19" s="626"/>
      <c r="T19" s="626"/>
      <c r="U19" s="626"/>
      <c r="V19" s="626"/>
      <c r="W19" s="626"/>
      <c r="X19" s="626"/>
      <c r="Y19" s="627"/>
      <c r="Z19" s="685">
        <v>23.5</v>
      </c>
      <c r="AA19" s="685"/>
      <c r="AB19" s="685"/>
      <c r="AC19" s="685"/>
      <c r="AD19" s="686">
        <v>3774916</v>
      </c>
      <c r="AE19" s="686"/>
      <c r="AF19" s="686"/>
      <c r="AG19" s="686"/>
      <c r="AH19" s="686"/>
      <c r="AI19" s="686"/>
      <c r="AJ19" s="686"/>
      <c r="AK19" s="686"/>
      <c r="AL19" s="628">
        <v>41.5</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66914</v>
      </c>
      <c r="BH19" s="626"/>
      <c r="BI19" s="626"/>
      <c r="BJ19" s="626"/>
      <c r="BK19" s="626"/>
      <c r="BL19" s="626"/>
      <c r="BM19" s="626"/>
      <c r="BN19" s="627"/>
      <c r="BO19" s="685">
        <v>1.5</v>
      </c>
      <c r="BP19" s="685"/>
      <c r="BQ19" s="685"/>
      <c r="BR19" s="685"/>
      <c r="BS19" s="631" t="s">
        <v>137</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137</v>
      </c>
      <c r="CS19" s="626"/>
      <c r="CT19" s="626"/>
      <c r="CU19" s="626"/>
      <c r="CV19" s="626"/>
      <c r="CW19" s="626"/>
      <c r="CX19" s="626"/>
      <c r="CY19" s="627"/>
      <c r="CZ19" s="685" t="s">
        <v>226</v>
      </c>
      <c r="DA19" s="685"/>
      <c r="DB19" s="685"/>
      <c r="DC19" s="685"/>
      <c r="DD19" s="631" t="s">
        <v>137</v>
      </c>
      <c r="DE19" s="626"/>
      <c r="DF19" s="626"/>
      <c r="DG19" s="626"/>
      <c r="DH19" s="626"/>
      <c r="DI19" s="626"/>
      <c r="DJ19" s="626"/>
      <c r="DK19" s="626"/>
      <c r="DL19" s="626"/>
      <c r="DM19" s="626"/>
      <c r="DN19" s="626"/>
      <c r="DO19" s="626"/>
      <c r="DP19" s="627"/>
      <c r="DQ19" s="631" t="s">
        <v>241</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717850</v>
      </c>
      <c r="S20" s="626"/>
      <c r="T20" s="626"/>
      <c r="U20" s="626"/>
      <c r="V20" s="626"/>
      <c r="W20" s="626"/>
      <c r="X20" s="626"/>
      <c r="Y20" s="627"/>
      <c r="Z20" s="685">
        <v>4.5</v>
      </c>
      <c r="AA20" s="685"/>
      <c r="AB20" s="685"/>
      <c r="AC20" s="685"/>
      <c r="AD20" s="686" t="s">
        <v>241</v>
      </c>
      <c r="AE20" s="686"/>
      <c r="AF20" s="686"/>
      <c r="AG20" s="686"/>
      <c r="AH20" s="686"/>
      <c r="AI20" s="686"/>
      <c r="AJ20" s="686"/>
      <c r="AK20" s="686"/>
      <c r="AL20" s="628" t="s">
        <v>226</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66914</v>
      </c>
      <c r="BH20" s="626"/>
      <c r="BI20" s="626"/>
      <c r="BJ20" s="626"/>
      <c r="BK20" s="626"/>
      <c r="BL20" s="626"/>
      <c r="BM20" s="626"/>
      <c r="BN20" s="627"/>
      <c r="BO20" s="685">
        <v>1.5</v>
      </c>
      <c r="BP20" s="685"/>
      <c r="BQ20" s="685"/>
      <c r="BR20" s="685"/>
      <c r="BS20" s="631" t="s">
        <v>137</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15619021</v>
      </c>
      <c r="CS20" s="626"/>
      <c r="CT20" s="626"/>
      <c r="CU20" s="626"/>
      <c r="CV20" s="626"/>
      <c r="CW20" s="626"/>
      <c r="CX20" s="626"/>
      <c r="CY20" s="627"/>
      <c r="CZ20" s="685">
        <v>100</v>
      </c>
      <c r="DA20" s="685"/>
      <c r="DB20" s="685"/>
      <c r="DC20" s="685"/>
      <c r="DD20" s="631">
        <v>1684852</v>
      </c>
      <c r="DE20" s="626"/>
      <c r="DF20" s="626"/>
      <c r="DG20" s="626"/>
      <c r="DH20" s="626"/>
      <c r="DI20" s="626"/>
      <c r="DJ20" s="626"/>
      <c r="DK20" s="626"/>
      <c r="DL20" s="626"/>
      <c r="DM20" s="626"/>
      <c r="DN20" s="626"/>
      <c r="DO20" s="626"/>
      <c r="DP20" s="627"/>
      <c r="DQ20" s="631">
        <v>11263548</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v>39</v>
      </c>
      <c r="S21" s="626"/>
      <c r="T21" s="626"/>
      <c r="U21" s="626"/>
      <c r="V21" s="626"/>
      <c r="W21" s="626"/>
      <c r="X21" s="626"/>
      <c r="Y21" s="627"/>
      <c r="Z21" s="685">
        <v>0</v>
      </c>
      <c r="AA21" s="685"/>
      <c r="AB21" s="685"/>
      <c r="AC21" s="685"/>
      <c r="AD21" s="686" t="s">
        <v>226</v>
      </c>
      <c r="AE21" s="686"/>
      <c r="AF21" s="686"/>
      <c r="AG21" s="686"/>
      <c r="AH21" s="686"/>
      <c r="AI21" s="686"/>
      <c r="AJ21" s="686"/>
      <c r="AK21" s="686"/>
      <c r="AL21" s="628" t="s">
        <v>241</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66914</v>
      </c>
      <c r="BH21" s="626"/>
      <c r="BI21" s="626"/>
      <c r="BJ21" s="626"/>
      <c r="BK21" s="626"/>
      <c r="BL21" s="626"/>
      <c r="BM21" s="626"/>
      <c r="BN21" s="627"/>
      <c r="BO21" s="685">
        <v>1.5</v>
      </c>
      <c r="BP21" s="685"/>
      <c r="BQ21" s="685"/>
      <c r="BR21" s="685"/>
      <c r="BS21" s="631" t="s">
        <v>241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9792493</v>
      </c>
      <c r="S22" s="626"/>
      <c r="T22" s="626"/>
      <c r="U22" s="626"/>
      <c r="V22" s="626"/>
      <c r="W22" s="626"/>
      <c r="X22" s="626"/>
      <c r="Y22" s="627"/>
      <c r="Z22" s="685">
        <v>60.9</v>
      </c>
      <c r="AA22" s="685"/>
      <c r="AB22" s="685"/>
      <c r="AC22" s="685"/>
      <c r="AD22" s="686">
        <v>9074604</v>
      </c>
      <c r="AE22" s="686"/>
      <c r="AF22" s="686"/>
      <c r="AG22" s="686"/>
      <c r="AH22" s="686"/>
      <c r="AI22" s="686"/>
      <c r="AJ22" s="686"/>
      <c r="AK22" s="686"/>
      <c r="AL22" s="628">
        <v>99.8</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226</v>
      </c>
      <c r="BH22" s="626"/>
      <c r="BI22" s="626"/>
      <c r="BJ22" s="626"/>
      <c r="BK22" s="626"/>
      <c r="BL22" s="626"/>
      <c r="BM22" s="626"/>
      <c r="BN22" s="627"/>
      <c r="BO22" s="685" t="s">
        <v>241</v>
      </c>
      <c r="BP22" s="685"/>
      <c r="BQ22" s="685"/>
      <c r="BR22" s="685"/>
      <c r="BS22" s="631" t="s">
        <v>241</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4460</v>
      </c>
      <c r="S23" s="626"/>
      <c r="T23" s="626"/>
      <c r="U23" s="626"/>
      <c r="V23" s="626"/>
      <c r="W23" s="626"/>
      <c r="X23" s="626"/>
      <c r="Y23" s="627"/>
      <c r="Z23" s="685">
        <v>0</v>
      </c>
      <c r="AA23" s="685"/>
      <c r="AB23" s="685"/>
      <c r="AC23" s="685"/>
      <c r="AD23" s="686">
        <v>4460</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137</v>
      </c>
      <c r="BH23" s="626"/>
      <c r="BI23" s="626"/>
      <c r="BJ23" s="626"/>
      <c r="BK23" s="626"/>
      <c r="BL23" s="626"/>
      <c r="BM23" s="626"/>
      <c r="BN23" s="627"/>
      <c r="BO23" s="685" t="s">
        <v>226</v>
      </c>
      <c r="BP23" s="685"/>
      <c r="BQ23" s="685"/>
      <c r="BR23" s="685"/>
      <c r="BS23" s="631" t="s">
        <v>137</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26470</v>
      </c>
      <c r="S24" s="626"/>
      <c r="T24" s="626"/>
      <c r="U24" s="626"/>
      <c r="V24" s="626"/>
      <c r="W24" s="626"/>
      <c r="X24" s="626"/>
      <c r="Y24" s="627"/>
      <c r="Z24" s="685">
        <v>0.2</v>
      </c>
      <c r="AA24" s="685"/>
      <c r="AB24" s="685"/>
      <c r="AC24" s="685"/>
      <c r="AD24" s="686" t="s">
        <v>226</v>
      </c>
      <c r="AE24" s="686"/>
      <c r="AF24" s="686"/>
      <c r="AG24" s="686"/>
      <c r="AH24" s="686"/>
      <c r="AI24" s="686"/>
      <c r="AJ24" s="686"/>
      <c r="AK24" s="686"/>
      <c r="AL24" s="628" t="s">
        <v>226</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241</v>
      </c>
      <c r="BH24" s="626"/>
      <c r="BI24" s="626"/>
      <c r="BJ24" s="626"/>
      <c r="BK24" s="626"/>
      <c r="BL24" s="626"/>
      <c r="BM24" s="626"/>
      <c r="BN24" s="627"/>
      <c r="BO24" s="685" t="s">
        <v>226</v>
      </c>
      <c r="BP24" s="685"/>
      <c r="BQ24" s="685"/>
      <c r="BR24" s="685"/>
      <c r="BS24" s="631" t="s">
        <v>241</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7574528</v>
      </c>
      <c r="CS24" s="689"/>
      <c r="CT24" s="689"/>
      <c r="CU24" s="689"/>
      <c r="CV24" s="689"/>
      <c r="CW24" s="689"/>
      <c r="CX24" s="689"/>
      <c r="CY24" s="735"/>
      <c r="CZ24" s="736">
        <v>48.5</v>
      </c>
      <c r="DA24" s="705"/>
      <c r="DB24" s="705"/>
      <c r="DC24" s="739"/>
      <c r="DD24" s="734">
        <v>5863521</v>
      </c>
      <c r="DE24" s="689"/>
      <c r="DF24" s="689"/>
      <c r="DG24" s="689"/>
      <c r="DH24" s="689"/>
      <c r="DI24" s="689"/>
      <c r="DJ24" s="689"/>
      <c r="DK24" s="735"/>
      <c r="DL24" s="734">
        <v>5849109</v>
      </c>
      <c r="DM24" s="689"/>
      <c r="DN24" s="689"/>
      <c r="DO24" s="689"/>
      <c r="DP24" s="689"/>
      <c r="DQ24" s="689"/>
      <c r="DR24" s="689"/>
      <c r="DS24" s="689"/>
      <c r="DT24" s="689"/>
      <c r="DU24" s="689"/>
      <c r="DV24" s="735"/>
      <c r="DW24" s="736">
        <v>60.7</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133996</v>
      </c>
      <c r="S25" s="626"/>
      <c r="T25" s="626"/>
      <c r="U25" s="626"/>
      <c r="V25" s="626"/>
      <c r="W25" s="626"/>
      <c r="X25" s="626"/>
      <c r="Y25" s="627"/>
      <c r="Z25" s="685">
        <v>0.8</v>
      </c>
      <c r="AA25" s="685"/>
      <c r="AB25" s="685"/>
      <c r="AC25" s="685"/>
      <c r="AD25" s="686">
        <v>11714</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226</v>
      </c>
      <c r="BH25" s="626"/>
      <c r="BI25" s="626"/>
      <c r="BJ25" s="626"/>
      <c r="BK25" s="626"/>
      <c r="BL25" s="626"/>
      <c r="BM25" s="626"/>
      <c r="BN25" s="627"/>
      <c r="BO25" s="685" t="s">
        <v>226</v>
      </c>
      <c r="BP25" s="685"/>
      <c r="BQ25" s="685"/>
      <c r="BR25" s="685"/>
      <c r="BS25" s="631" t="s">
        <v>226</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3349865</v>
      </c>
      <c r="CS25" s="624"/>
      <c r="CT25" s="624"/>
      <c r="CU25" s="624"/>
      <c r="CV25" s="624"/>
      <c r="CW25" s="624"/>
      <c r="CX25" s="624"/>
      <c r="CY25" s="625"/>
      <c r="CZ25" s="628">
        <v>21.4</v>
      </c>
      <c r="DA25" s="657"/>
      <c r="DB25" s="657"/>
      <c r="DC25" s="658"/>
      <c r="DD25" s="631">
        <v>3201081</v>
      </c>
      <c r="DE25" s="624"/>
      <c r="DF25" s="624"/>
      <c r="DG25" s="624"/>
      <c r="DH25" s="624"/>
      <c r="DI25" s="624"/>
      <c r="DJ25" s="624"/>
      <c r="DK25" s="625"/>
      <c r="DL25" s="631">
        <v>3194575</v>
      </c>
      <c r="DM25" s="624"/>
      <c r="DN25" s="624"/>
      <c r="DO25" s="624"/>
      <c r="DP25" s="624"/>
      <c r="DQ25" s="624"/>
      <c r="DR25" s="624"/>
      <c r="DS25" s="624"/>
      <c r="DT25" s="624"/>
      <c r="DU25" s="624"/>
      <c r="DV25" s="625"/>
      <c r="DW25" s="628">
        <v>33.200000000000003</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249429</v>
      </c>
      <c r="S26" s="626"/>
      <c r="T26" s="626"/>
      <c r="U26" s="626"/>
      <c r="V26" s="626"/>
      <c r="W26" s="626"/>
      <c r="X26" s="626"/>
      <c r="Y26" s="627"/>
      <c r="Z26" s="685">
        <v>1.6</v>
      </c>
      <c r="AA26" s="685"/>
      <c r="AB26" s="685"/>
      <c r="AC26" s="685"/>
      <c r="AD26" s="686" t="s">
        <v>226</v>
      </c>
      <c r="AE26" s="686"/>
      <c r="AF26" s="686"/>
      <c r="AG26" s="686"/>
      <c r="AH26" s="686"/>
      <c r="AI26" s="686"/>
      <c r="AJ26" s="686"/>
      <c r="AK26" s="686"/>
      <c r="AL26" s="628" t="s">
        <v>241</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137</v>
      </c>
      <c r="BH26" s="626"/>
      <c r="BI26" s="626"/>
      <c r="BJ26" s="626"/>
      <c r="BK26" s="626"/>
      <c r="BL26" s="626"/>
      <c r="BM26" s="626"/>
      <c r="BN26" s="627"/>
      <c r="BO26" s="685" t="s">
        <v>226</v>
      </c>
      <c r="BP26" s="685"/>
      <c r="BQ26" s="685"/>
      <c r="BR26" s="685"/>
      <c r="BS26" s="631" t="s">
        <v>241</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2206434</v>
      </c>
      <c r="CS26" s="626"/>
      <c r="CT26" s="626"/>
      <c r="CU26" s="626"/>
      <c r="CV26" s="626"/>
      <c r="CW26" s="626"/>
      <c r="CX26" s="626"/>
      <c r="CY26" s="627"/>
      <c r="CZ26" s="628">
        <v>14.1</v>
      </c>
      <c r="DA26" s="657"/>
      <c r="DB26" s="657"/>
      <c r="DC26" s="658"/>
      <c r="DD26" s="631">
        <v>2065112</v>
      </c>
      <c r="DE26" s="626"/>
      <c r="DF26" s="626"/>
      <c r="DG26" s="626"/>
      <c r="DH26" s="626"/>
      <c r="DI26" s="626"/>
      <c r="DJ26" s="626"/>
      <c r="DK26" s="627"/>
      <c r="DL26" s="631" t="s">
        <v>226</v>
      </c>
      <c r="DM26" s="626"/>
      <c r="DN26" s="626"/>
      <c r="DO26" s="626"/>
      <c r="DP26" s="626"/>
      <c r="DQ26" s="626"/>
      <c r="DR26" s="626"/>
      <c r="DS26" s="626"/>
      <c r="DT26" s="626"/>
      <c r="DU26" s="626"/>
      <c r="DV26" s="627"/>
      <c r="DW26" s="628" t="s">
        <v>226</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1680167</v>
      </c>
      <c r="S27" s="626"/>
      <c r="T27" s="626"/>
      <c r="U27" s="626"/>
      <c r="V27" s="626"/>
      <c r="W27" s="626"/>
      <c r="X27" s="626"/>
      <c r="Y27" s="627"/>
      <c r="Z27" s="685">
        <v>10.4</v>
      </c>
      <c r="AA27" s="685"/>
      <c r="AB27" s="685"/>
      <c r="AC27" s="685"/>
      <c r="AD27" s="686" t="s">
        <v>226</v>
      </c>
      <c r="AE27" s="686"/>
      <c r="AF27" s="686"/>
      <c r="AG27" s="686"/>
      <c r="AH27" s="686"/>
      <c r="AI27" s="686"/>
      <c r="AJ27" s="686"/>
      <c r="AK27" s="686"/>
      <c r="AL27" s="628" t="s">
        <v>226</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4352944</v>
      </c>
      <c r="BH27" s="626"/>
      <c r="BI27" s="626"/>
      <c r="BJ27" s="626"/>
      <c r="BK27" s="626"/>
      <c r="BL27" s="626"/>
      <c r="BM27" s="626"/>
      <c r="BN27" s="627"/>
      <c r="BO27" s="685">
        <v>100</v>
      </c>
      <c r="BP27" s="685"/>
      <c r="BQ27" s="685"/>
      <c r="BR27" s="685"/>
      <c r="BS27" s="631" t="s">
        <v>226</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2385069</v>
      </c>
      <c r="CS27" s="624"/>
      <c r="CT27" s="624"/>
      <c r="CU27" s="624"/>
      <c r="CV27" s="624"/>
      <c r="CW27" s="624"/>
      <c r="CX27" s="624"/>
      <c r="CY27" s="625"/>
      <c r="CZ27" s="628">
        <v>15.3</v>
      </c>
      <c r="DA27" s="657"/>
      <c r="DB27" s="657"/>
      <c r="DC27" s="658"/>
      <c r="DD27" s="631">
        <v>839621</v>
      </c>
      <c r="DE27" s="624"/>
      <c r="DF27" s="624"/>
      <c r="DG27" s="624"/>
      <c r="DH27" s="624"/>
      <c r="DI27" s="624"/>
      <c r="DJ27" s="624"/>
      <c r="DK27" s="625"/>
      <c r="DL27" s="631">
        <v>831715</v>
      </c>
      <c r="DM27" s="624"/>
      <c r="DN27" s="624"/>
      <c r="DO27" s="624"/>
      <c r="DP27" s="624"/>
      <c r="DQ27" s="624"/>
      <c r="DR27" s="624"/>
      <c r="DS27" s="624"/>
      <c r="DT27" s="624"/>
      <c r="DU27" s="624"/>
      <c r="DV27" s="625"/>
      <c r="DW27" s="628">
        <v>8.6</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226</v>
      </c>
      <c r="S28" s="626"/>
      <c r="T28" s="626"/>
      <c r="U28" s="626"/>
      <c r="V28" s="626"/>
      <c r="W28" s="626"/>
      <c r="X28" s="626"/>
      <c r="Y28" s="627"/>
      <c r="Z28" s="685" t="s">
        <v>241</v>
      </c>
      <c r="AA28" s="685"/>
      <c r="AB28" s="685"/>
      <c r="AC28" s="685"/>
      <c r="AD28" s="686" t="s">
        <v>137</v>
      </c>
      <c r="AE28" s="686"/>
      <c r="AF28" s="686"/>
      <c r="AG28" s="686"/>
      <c r="AH28" s="686"/>
      <c r="AI28" s="686"/>
      <c r="AJ28" s="686"/>
      <c r="AK28" s="686"/>
      <c r="AL28" s="628" t="s">
        <v>241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1839594</v>
      </c>
      <c r="CS28" s="626"/>
      <c r="CT28" s="626"/>
      <c r="CU28" s="626"/>
      <c r="CV28" s="626"/>
      <c r="CW28" s="626"/>
      <c r="CX28" s="626"/>
      <c r="CY28" s="627"/>
      <c r="CZ28" s="628">
        <v>11.8</v>
      </c>
      <c r="DA28" s="657"/>
      <c r="DB28" s="657"/>
      <c r="DC28" s="658"/>
      <c r="DD28" s="631">
        <v>1822819</v>
      </c>
      <c r="DE28" s="626"/>
      <c r="DF28" s="626"/>
      <c r="DG28" s="626"/>
      <c r="DH28" s="626"/>
      <c r="DI28" s="626"/>
      <c r="DJ28" s="626"/>
      <c r="DK28" s="627"/>
      <c r="DL28" s="631">
        <v>1822819</v>
      </c>
      <c r="DM28" s="626"/>
      <c r="DN28" s="626"/>
      <c r="DO28" s="626"/>
      <c r="DP28" s="626"/>
      <c r="DQ28" s="626"/>
      <c r="DR28" s="626"/>
      <c r="DS28" s="626"/>
      <c r="DT28" s="626"/>
      <c r="DU28" s="626"/>
      <c r="DV28" s="627"/>
      <c r="DW28" s="628">
        <v>18.899999999999999</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980169</v>
      </c>
      <c r="S29" s="626"/>
      <c r="T29" s="626"/>
      <c r="U29" s="626"/>
      <c r="V29" s="626"/>
      <c r="W29" s="626"/>
      <c r="X29" s="626"/>
      <c r="Y29" s="627"/>
      <c r="Z29" s="685">
        <v>6.1</v>
      </c>
      <c r="AA29" s="685"/>
      <c r="AB29" s="685"/>
      <c r="AC29" s="685"/>
      <c r="AD29" s="686" t="s">
        <v>226</v>
      </c>
      <c r="AE29" s="686"/>
      <c r="AF29" s="686"/>
      <c r="AG29" s="686"/>
      <c r="AH29" s="686"/>
      <c r="AI29" s="686"/>
      <c r="AJ29" s="686"/>
      <c r="AK29" s="686"/>
      <c r="AL29" s="628" t="s">
        <v>226</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1839594</v>
      </c>
      <c r="CS29" s="624"/>
      <c r="CT29" s="624"/>
      <c r="CU29" s="624"/>
      <c r="CV29" s="624"/>
      <c r="CW29" s="624"/>
      <c r="CX29" s="624"/>
      <c r="CY29" s="625"/>
      <c r="CZ29" s="628">
        <v>11.8</v>
      </c>
      <c r="DA29" s="657"/>
      <c r="DB29" s="657"/>
      <c r="DC29" s="658"/>
      <c r="DD29" s="631">
        <v>1822819</v>
      </c>
      <c r="DE29" s="624"/>
      <c r="DF29" s="624"/>
      <c r="DG29" s="624"/>
      <c r="DH29" s="624"/>
      <c r="DI29" s="624"/>
      <c r="DJ29" s="624"/>
      <c r="DK29" s="625"/>
      <c r="DL29" s="631">
        <v>1822819</v>
      </c>
      <c r="DM29" s="624"/>
      <c r="DN29" s="624"/>
      <c r="DO29" s="624"/>
      <c r="DP29" s="624"/>
      <c r="DQ29" s="624"/>
      <c r="DR29" s="624"/>
      <c r="DS29" s="624"/>
      <c r="DT29" s="624"/>
      <c r="DU29" s="624"/>
      <c r="DV29" s="625"/>
      <c r="DW29" s="628">
        <v>18.899999999999999</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21733</v>
      </c>
      <c r="S30" s="626"/>
      <c r="T30" s="626"/>
      <c r="U30" s="626"/>
      <c r="V30" s="626"/>
      <c r="W30" s="626"/>
      <c r="X30" s="626"/>
      <c r="Y30" s="627"/>
      <c r="Z30" s="685">
        <v>0.1</v>
      </c>
      <c r="AA30" s="685"/>
      <c r="AB30" s="685"/>
      <c r="AC30" s="685"/>
      <c r="AD30" s="686">
        <v>4292</v>
      </c>
      <c r="AE30" s="686"/>
      <c r="AF30" s="686"/>
      <c r="AG30" s="686"/>
      <c r="AH30" s="686"/>
      <c r="AI30" s="686"/>
      <c r="AJ30" s="686"/>
      <c r="AK30" s="686"/>
      <c r="AL30" s="628">
        <v>0</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98.6</v>
      </c>
      <c r="BH30" s="704"/>
      <c r="BI30" s="704"/>
      <c r="BJ30" s="704"/>
      <c r="BK30" s="704"/>
      <c r="BL30" s="704"/>
      <c r="BM30" s="705">
        <v>93.8</v>
      </c>
      <c r="BN30" s="704"/>
      <c r="BO30" s="704"/>
      <c r="BP30" s="704"/>
      <c r="BQ30" s="706"/>
      <c r="BR30" s="703">
        <v>98.5</v>
      </c>
      <c r="BS30" s="704"/>
      <c r="BT30" s="704"/>
      <c r="BU30" s="704"/>
      <c r="BV30" s="704"/>
      <c r="BW30" s="704"/>
      <c r="BX30" s="705">
        <v>93.7</v>
      </c>
      <c r="BY30" s="704"/>
      <c r="BZ30" s="704"/>
      <c r="CA30" s="704"/>
      <c r="CB30" s="706"/>
      <c r="CD30" s="709"/>
      <c r="CE30" s="710"/>
      <c r="CF30" s="667" t="s">
        <v>310</v>
      </c>
      <c r="CG30" s="664"/>
      <c r="CH30" s="664"/>
      <c r="CI30" s="664"/>
      <c r="CJ30" s="664"/>
      <c r="CK30" s="664"/>
      <c r="CL30" s="664"/>
      <c r="CM30" s="664"/>
      <c r="CN30" s="664"/>
      <c r="CO30" s="664"/>
      <c r="CP30" s="664"/>
      <c r="CQ30" s="665"/>
      <c r="CR30" s="623">
        <v>1687610</v>
      </c>
      <c r="CS30" s="626"/>
      <c r="CT30" s="626"/>
      <c r="CU30" s="626"/>
      <c r="CV30" s="626"/>
      <c r="CW30" s="626"/>
      <c r="CX30" s="626"/>
      <c r="CY30" s="627"/>
      <c r="CZ30" s="628">
        <v>10.8</v>
      </c>
      <c r="DA30" s="657"/>
      <c r="DB30" s="657"/>
      <c r="DC30" s="658"/>
      <c r="DD30" s="631">
        <v>1672710</v>
      </c>
      <c r="DE30" s="626"/>
      <c r="DF30" s="626"/>
      <c r="DG30" s="626"/>
      <c r="DH30" s="626"/>
      <c r="DI30" s="626"/>
      <c r="DJ30" s="626"/>
      <c r="DK30" s="627"/>
      <c r="DL30" s="631">
        <v>1672710</v>
      </c>
      <c r="DM30" s="626"/>
      <c r="DN30" s="626"/>
      <c r="DO30" s="626"/>
      <c r="DP30" s="626"/>
      <c r="DQ30" s="626"/>
      <c r="DR30" s="626"/>
      <c r="DS30" s="626"/>
      <c r="DT30" s="626"/>
      <c r="DU30" s="626"/>
      <c r="DV30" s="627"/>
      <c r="DW30" s="628">
        <v>17.399999999999999</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168260</v>
      </c>
      <c r="S31" s="626"/>
      <c r="T31" s="626"/>
      <c r="U31" s="626"/>
      <c r="V31" s="626"/>
      <c r="W31" s="626"/>
      <c r="X31" s="626"/>
      <c r="Y31" s="627"/>
      <c r="Z31" s="685">
        <v>1</v>
      </c>
      <c r="AA31" s="685"/>
      <c r="AB31" s="685"/>
      <c r="AC31" s="685"/>
      <c r="AD31" s="686" t="s">
        <v>226</v>
      </c>
      <c r="AE31" s="686"/>
      <c r="AF31" s="686"/>
      <c r="AG31" s="686"/>
      <c r="AH31" s="686"/>
      <c r="AI31" s="686"/>
      <c r="AJ31" s="686"/>
      <c r="AK31" s="686"/>
      <c r="AL31" s="628" t="s">
        <v>226</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98.3</v>
      </c>
      <c r="BH31" s="624"/>
      <c r="BI31" s="624"/>
      <c r="BJ31" s="624"/>
      <c r="BK31" s="624"/>
      <c r="BL31" s="624"/>
      <c r="BM31" s="629">
        <v>92.9</v>
      </c>
      <c r="BN31" s="702"/>
      <c r="BO31" s="702"/>
      <c r="BP31" s="702"/>
      <c r="BQ31" s="663"/>
      <c r="BR31" s="701">
        <v>98.2</v>
      </c>
      <c r="BS31" s="624"/>
      <c r="BT31" s="624"/>
      <c r="BU31" s="624"/>
      <c r="BV31" s="624"/>
      <c r="BW31" s="624"/>
      <c r="BX31" s="629">
        <v>92.6</v>
      </c>
      <c r="BY31" s="702"/>
      <c r="BZ31" s="702"/>
      <c r="CA31" s="702"/>
      <c r="CB31" s="663"/>
      <c r="CD31" s="709"/>
      <c r="CE31" s="710"/>
      <c r="CF31" s="667" t="s">
        <v>314</v>
      </c>
      <c r="CG31" s="664"/>
      <c r="CH31" s="664"/>
      <c r="CI31" s="664"/>
      <c r="CJ31" s="664"/>
      <c r="CK31" s="664"/>
      <c r="CL31" s="664"/>
      <c r="CM31" s="664"/>
      <c r="CN31" s="664"/>
      <c r="CO31" s="664"/>
      <c r="CP31" s="664"/>
      <c r="CQ31" s="665"/>
      <c r="CR31" s="623">
        <v>151984</v>
      </c>
      <c r="CS31" s="624"/>
      <c r="CT31" s="624"/>
      <c r="CU31" s="624"/>
      <c r="CV31" s="624"/>
      <c r="CW31" s="624"/>
      <c r="CX31" s="624"/>
      <c r="CY31" s="625"/>
      <c r="CZ31" s="628">
        <v>1</v>
      </c>
      <c r="DA31" s="657"/>
      <c r="DB31" s="657"/>
      <c r="DC31" s="658"/>
      <c r="DD31" s="631">
        <v>150109</v>
      </c>
      <c r="DE31" s="624"/>
      <c r="DF31" s="624"/>
      <c r="DG31" s="624"/>
      <c r="DH31" s="624"/>
      <c r="DI31" s="624"/>
      <c r="DJ31" s="624"/>
      <c r="DK31" s="625"/>
      <c r="DL31" s="631">
        <v>150109</v>
      </c>
      <c r="DM31" s="624"/>
      <c r="DN31" s="624"/>
      <c r="DO31" s="624"/>
      <c r="DP31" s="624"/>
      <c r="DQ31" s="624"/>
      <c r="DR31" s="624"/>
      <c r="DS31" s="624"/>
      <c r="DT31" s="624"/>
      <c r="DU31" s="624"/>
      <c r="DV31" s="625"/>
      <c r="DW31" s="628">
        <v>1.6</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933184</v>
      </c>
      <c r="S32" s="626"/>
      <c r="T32" s="626"/>
      <c r="U32" s="626"/>
      <c r="V32" s="626"/>
      <c r="W32" s="626"/>
      <c r="X32" s="626"/>
      <c r="Y32" s="627"/>
      <c r="Z32" s="685">
        <v>5.8</v>
      </c>
      <c r="AA32" s="685"/>
      <c r="AB32" s="685"/>
      <c r="AC32" s="685"/>
      <c r="AD32" s="686" t="s">
        <v>226</v>
      </c>
      <c r="AE32" s="686"/>
      <c r="AF32" s="686"/>
      <c r="AG32" s="686"/>
      <c r="AH32" s="686"/>
      <c r="AI32" s="686"/>
      <c r="AJ32" s="686"/>
      <c r="AK32" s="686"/>
      <c r="AL32" s="628" t="s">
        <v>226</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98.6</v>
      </c>
      <c r="BH32" s="639"/>
      <c r="BI32" s="639"/>
      <c r="BJ32" s="639"/>
      <c r="BK32" s="639"/>
      <c r="BL32" s="639"/>
      <c r="BM32" s="683">
        <v>94.1</v>
      </c>
      <c r="BN32" s="639"/>
      <c r="BO32" s="639"/>
      <c r="BP32" s="639"/>
      <c r="BQ32" s="676"/>
      <c r="BR32" s="700">
        <v>98.6</v>
      </c>
      <c r="BS32" s="639"/>
      <c r="BT32" s="639"/>
      <c r="BU32" s="639"/>
      <c r="BV32" s="639"/>
      <c r="BW32" s="639"/>
      <c r="BX32" s="683">
        <v>94.1</v>
      </c>
      <c r="BY32" s="639"/>
      <c r="BZ32" s="639"/>
      <c r="CA32" s="639"/>
      <c r="CB32" s="676"/>
      <c r="CD32" s="711"/>
      <c r="CE32" s="712"/>
      <c r="CF32" s="667" t="s">
        <v>317</v>
      </c>
      <c r="CG32" s="664"/>
      <c r="CH32" s="664"/>
      <c r="CI32" s="664"/>
      <c r="CJ32" s="664"/>
      <c r="CK32" s="664"/>
      <c r="CL32" s="664"/>
      <c r="CM32" s="664"/>
      <c r="CN32" s="664"/>
      <c r="CO32" s="664"/>
      <c r="CP32" s="664"/>
      <c r="CQ32" s="665"/>
      <c r="CR32" s="623" t="s">
        <v>226</v>
      </c>
      <c r="CS32" s="626"/>
      <c r="CT32" s="626"/>
      <c r="CU32" s="626"/>
      <c r="CV32" s="626"/>
      <c r="CW32" s="626"/>
      <c r="CX32" s="626"/>
      <c r="CY32" s="627"/>
      <c r="CZ32" s="628" t="s">
        <v>241</v>
      </c>
      <c r="DA32" s="657"/>
      <c r="DB32" s="657"/>
      <c r="DC32" s="658"/>
      <c r="DD32" s="631" t="s">
        <v>241</v>
      </c>
      <c r="DE32" s="626"/>
      <c r="DF32" s="626"/>
      <c r="DG32" s="626"/>
      <c r="DH32" s="626"/>
      <c r="DI32" s="626"/>
      <c r="DJ32" s="626"/>
      <c r="DK32" s="627"/>
      <c r="DL32" s="631" t="s">
        <v>226</v>
      </c>
      <c r="DM32" s="626"/>
      <c r="DN32" s="626"/>
      <c r="DO32" s="626"/>
      <c r="DP32" s="626"/>
      <c r="DQ32" s="626"/>
      <c r="DR32" s="626"/>
      <c r="DS32" s="626"/>
      <c r="DT32" s="626"/>
      <c r="DU32" s="626"/>
      <c r="DV32" s="627"/>
      <c r="DW32" s="628" t="s">
        <v>241</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488076</v>
      </c>
      <c r="S33" s="626"/>
      <c r="T33" s="626"/>
      <c r="U33" s="626"/>
      <c r="V33" s="626"/>
      <c r="W33" s="626"/>
      <c r="X33" s="626"/>
      <c r="Y33" s="627"/>
      <c r="Z33" s="685">
        <v>3</v>
      </c>
      <c r="AA33" s="685"/>
      <c r="AB33" s="685"/>
      <c r="AC33" s="685"/>
      <c r="AD33" s="686" t="s">
        <v>226</v>
      </c>
      <c r="AE33" s="686"/>
      <c r="AF33" s="686"/>
      <c r="AG33" s="686"/>
      <c r="AH33" s="686"/>
      <c r="AI33" s="686"/>
      <c r="AJ33" s="686"/>
      <c r="AK33" s="686"/>
      <c r="AL33" s="628" t="s">
        <v>137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6265669</v>
      </c>
      <c r="CS33" s="624"/>
      <c r="CT33" s="624"/>
      <c r="CU33" s="624"/>
      <c r="CV33" s="624"/>
      <c r="CW33" s="624"/>
      <c r="CX33" s="624"/>
      <c r="CY33" s="625"/>
      <c r="CZ33" s="628">
        <v>40.1</v>
      </c>
      <c r="DA33" s="657"/>
      <c r="DB33" s="657"/>
      <c r="DC33" s="658"/>
      <c r="DD33" s="631">
        <v>4629801</v>
      </c>
      <c r="DE33" s="624"/>
      <c r="DF33" s="624"/>
      <c r="DG33" s="624"/>
      <c r="DH33" s="624"/>
      <c r="DI33" s="624"/>
      <c r="DJ33" s="624"/>
      <c r="DK33" s="625"/>
      <c r="DL33" s="631">
        <v>3421630</v>
      </c>
      <c r="DM33" s="624"/>
      <c r="DN33" s="624"/>
      <c r="DO33" s="624"/>
      <c r="DP33" s="624"/>
      <c r="DQ33" s="624"/>
      <c r="DR33" s="624"/>
      <c r="DS33" s="624"/>
      <c r="DT33" s="624"/>
      <c r="DU33" s="624"/>
      <c r="DV33" s="625"/>
      <c r="DW33" s="628">
        <v>35.5</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375343</v>
      </c>
      <c r="S34" s="626"/>
      <c r="T34" s="626"/>
      <c r="U34" s="626"/>
      <c r="V34" s="626"/>
      <c r="W34" s="626"/>
      <c r="X34" s="626"/>
      <c r="Y34" s="627"/>
      <c r="Z34" s="685">
        <v>2.2999999999999998</v>
      </c>
      <c r="AA34" s="685"/>
      <c r="AB34" s="685"/>
      <c r="AC34" s="685"/>
      <c r="AD34" s="686">
        <v>207</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2169650</v>
      </c>
      <c r="CS34" s="626"/>
      <c r="CT34" s="626"/>
      <c r="CU34" s="626"/>
      <c r="CV34" s="626"/>
      <c r="CW34" s="626"/>
      <c r="CX34" s="626"/>
      <c r="CY34" s="627"/>
      <c r="CZ34" s="628">
        <v>13.9</v>
      </c>
      <c r="DA34" s="657"/>
      <c r="DB34" s="657"/>
      <c r="DC34" s="658"/>
      <c r="DD34" s="631">
        <v>1491078</v>
      </c>
      <c r="DE34" s="626"/>
      <c r="DF34" s="626"/>
      <c r="DG34" s="626"/>
      <c r="DH34" s="626"/>
      <c r="DI34" s="626"/>
      <c r="DJ34" s="626"/>
      <c r="DK34" s="627"/>
      <c r="DL34" s="631">
        <v>1001250</v>
      </c>
      <c r="DM34" s="626"/>
      <c r="DN34" s="626"/>
      <c r="DO34" s="626"/>
      <c r="DP34" s="626"/>
      <c r="DQ34" s="626"/>
      <c r="DR34" s="626"/>
      <c r="DS34" s="626"/>
      <c r="DT34" s="626"/>
      <c r="DU34" s="626"/>
      <c r="DV34" s="627"/>
      <c r="DW34" s="628">
        <v>10.4</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1235259</v>
      </c>
      <c r="S35" s="626"/>
      <c r="T35" s="626"/>
      <c r="U35" s="626"/>
      <c r="V35" s="626"/>
      <c r="W35" s="626"/>
      <c r="X35" s="626"/>
      <c r="Y35" s="627"/>
      <c r="Z35" s="685">
        <v>7.7</v>
      </c>
      <c r="AA35" s="685"/>
      <c r="AB35" s="685"/>
      <c r="AC35" s="685"/>
      <c r="AD35" s="686" t="s">
        <v>137</v>
      </c>
      <c r="AE35" s="686"/>
      <c r="AF35" s="686"/>
      <c r="AG35" s="686"/>
      <c r="AH35" s="686"/>
      <c r="AI35" s="686"/>
      <c r="AJ35" s="686"/>
      <c r="AK35" s="686"/>
      <c r="AL35" s="628" t="s">
        <v>226</v>
      </c>
      <c r="AM35" s="629"/>
      <c r="AN35" s="629"/>
      <c r="AO35" s="687"/>
      <c r="AP35" s="234"/>
      <c r="AQ35" s="691" t="s">
        <v>325</v>
      </c>
      <c r="AR35" s="692"/>
      <c r="AS35" s="692"/>
      <c r="AT35" s="692"/>
      <c r="AU35" s="692"/>
      <c r="AV35" s="692"/>
      <c r="AW35" s="692"/>
      <c r="AX35" s="692"/>
      <c r="AY35" s="693"/>
      <c r="AZ35" s="688">
        <v>1953393</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70476</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152878</v>
      </c>
      <c r="CS35" s="624"/>
      <c r="CT35" s="624"/>
      <c r="CU35" s="624"/>
      <c r="CV35" s="624"/>
      <c r="CW35" s="624"/>
      <c r="CX35" s="624"/>
      <c r="CY35" s="625"/>
      <c r="CZ35" s="628">
        <v>1</v>
      </c>
      <c r="DA35" s="657"/>
      <c r="DB35" s="657"/>
      <c r="DC35" s="658"/>
      <c r="DD35" s="631">
        <v>112617</v>
      </c>
      <c r="DE35" s="624"/>
      <c r="DF35" s="624"/>
      <c r="DG35" s="624"/>
      <c r="DH35" s="624"/>
      <c r="DI35" s="624"/>
      <c r="DJ35" s="624"/>
      <c r="DK35" s="625"/>
      <c r="DL35" s="631">
        <v>112617</v>
      </c>
      <c r="DM35" s="624"/>
      <c r="DN35" s="624"/>
      <c r="DO35" s="624"/>
      <c r="DP35" s="624"/>
      <c r="DQ35" s="624"/>
      <c r="DR35" s="624"/>
      <c r="DS35" s="624"/>
      <c r="DT35" s="624"/>
      <c r="DU35" s="624"/>
      <c r="DV35" s="625"/>
      <c r="DW35" s="628">
        <v>1.2</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241</v>
      </c>
      <c r="S36" s="626"/>
      <c r="T36" s="626"/>
      <c r="U36" s="626"/>
      <c r="V36" s="626"/>
      <c r="W36" s="626"/>
      <c r="X36" s="626"/>
      <c r="Y36" s="627"/>
      <c r="Z36" s="685" t="s">
        <v>226</v>
      </c>
      <c r="AA36" s="685"/>
      <c r="AB36" s="685"/>
      <c r="AC36" s="685"/>
      <c r="AD36" s="686" t="s">
        <v>226</v>
      </c>
      <c r="AE36" s="686"/>
      <c r="AF36" s="686"/>
      <c r="AG36" s="686"/>
      <c r="AH36" s="686"/>
      <c r="AI36" s="686"/>
      <c r="AJ36" s="686"/>
      <c r="AK36" s="686"/>
      <c r="AL36" s="628" t="s">
        <v>226</v>
      </c>
      <c r="AM36" s="629"/>
      <c r="AN36" s="629"/>
      <c r="AO36" s="687"/>
      <c r="AQ36" s="660" t="s">
        <v>329</v>
      </c>
      <c r="AR36" s="661"/>
      <c r="AS36" s="661"/>
      <c r="AT36" s="661"/>
      <c r="AU36" s="661"/>
      <c r="AV36" s="661"/>
      <c r="AW36" s="661"/>
      <c r="AX36" s="661"/>
      <c r="AY36" s="662"/>
      <c r="AZ36" s="623">
        <v>233995</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53350</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1739179</v>
      </c>
      <c r="CS36" s="626"/>
      <c r="CT36" s="626"/>
      <c r="CU36" s="626"/>
      <c r="CV36" s="626"/>
      <c r="CW36" s="626"/>
      <c r="CX36" s="626"/>
      <c r="CY36" s="627"/>
      <c r="CZ36" s="628">
        <v>11.1</v>
      </c>
      <c r="DA36" s="657"/>
      <c r="DB36" s="657"/>
      <c r="DC36" s="658"/>
      <c r="DD36" s="631">
        <v>1514298</v>
      </c>
      <c r="DE36" s="626"/>
      <c r="DF36" s="626"/>
      <c r="DG36" s="626"/>
      <c r="DH36" s="626"/>
      <c r="DI36" s="626"/>
      <c r="DJ36" s="626"/>
      <c r="DK36" s="627"/>
      <c r="DL36" s="631">
        <v>1048938</v>
      </c>
      <c r="DM36" s="626"/>
      <c r="DN36" s="626"/>
      <c r="DO36" s="626"/>
      <c r="DP36" s="626"/>
      <c r="DQ36" s="626"/>
      <c r="DR36" s="626"/>
      <c r="DS36" s="626"/>
      <c r="DT36" s="626"/>
      <c r="DU36" s="626"/>
      <c r="DV36" s="627"/>
      <c r="DW36" s="628">
        <v>10.9</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536959</v>
      </c>
      <c r="S37" s="626"/>
      <c r="T37" s="626"/>
      <c r="U37" s="626"/>
      <c r="V37" s="626"/>
      <c r="W37" s="626"/>
      <c r="X37" s="626"/>
      <c r="Y37" s="627"/>
      <c r="Z37" s="685">
        <v>3.3</v>
      </c>
      <c r="AA37" s="685"/>
      <c r="AB37" s="685"/>
      <c r="AC37" s="685"/>
      <c r="AD37" s="686" t="s">
        <v>226</v>
      </c>
      <c r="AE37" s="686"/>
      <c r="AF37" s="686"/>
      <c r="AG37" s="686"/>
      <c r="AH37" s="686"/>
      <c r="AI37" s="686"/>
      <c r="AJ37" s="686"/>
      <c r="AK37" s="686"/>
      <c r="AL37" s="628" t="s">
        <v>137</v>
      </c>
      <c r="AM37" s="629"/>
      <c r="AN37" s="629"/>
      <c r="AO37" s="687"/>
      <c r="AQ37" s="660" t="s">
        <v>333</v>
      </c>
      <c r="AR37" s="661"/>
      <c r="AS37" s="661"/>
      <c r="AT37" s="661"/>
      <c r="AU37" s="661"/>
      <c r="AV37" s="661"/>
      <c r="AW37" s="661"/>
      <c r="AX37" s="661"/>
      <c r="AY37" s="662"/>
      <c r="AZ37" s="623">
        <v>179495</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5820</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772861</v>
      </c>
      <c r="CS37" s="624"/>
      <c r="CT37" s="624"/>
      <c r="CU37" s="624"/>
      <c r="CV37" s="624"/>
      <c r="CW37" s="624"/>
      <c r="CX37" s="624"/>
      <c r="CY37" s="625"/>
      <c r="CZ37" s="628">
        <v>4.9000000000000004</v>
      </c>
      <c r="DA37" s="657"/>
      <c r="DB37" s="657"/>
      <c r="DC37" s="658"/>
      <c r="DD37" s="631">
        <v>772861</v>
      </c>
      <c r="DE37" s="624"/>
      <c r="DF37" s="624"/>
      <c r="DG37" s="624"/>
      <c r="DH37" s="624"/>
      <c r="DI37" s="624"/>
      <c r="DJ37" s="624"/>
      <c r="DK37" s="625"/>
      <c r="DL37" s="631">
        <v>753405</v>
      </c>
      <c r="DM37" s="624"/>
      <c r="DN37" s="624"/>
      <c r="DO37" s="624"/>
      <c r="DP37" s="624"/>
      <c r="DQ37" s="624"/>
      <c r="DR37" s="624"/>
      <c r="DS37" s="624"/>
      <c r="DT37" s="624"/>
      <c r="DU37" s="624"/>
      <c r="DV37" s="625"/>
      <c r="DW37" s="628">
        <v>7.8</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16089039</v>
      </c>
      <c r="S38" s="675"/>
      <c r="T38" s="675"/>
      <c r="U38" s="675"/>
      <c r="V38" s="675"/>
      <c r="W38" s="675"/>
      <c r="X38" s="675"/>
      <c r="Y38" s="680"/>
      <c r="Z38" s="681">
        <v>100</v>
      </c>
      <c r="AA38" s="681"/>
      <c r="AB38" s="681"/>
      <c r="AC38" s="681"/>
      <c r="AD38" s="682">
        <v>9095277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t="s">
        <v>226</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8715</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1539903</v>
      </c>
      <c r="CS38" s="626"/>
      <c r="CT38" s="626"/>
      <c r="CU38" s="626"/>
      <c r="CV38" s="626"/>
      <c r="CW38" s="626"/>
      <c r="CX38" s="626"/>
      <c r="CY38" s="627"/>
      <c r="CZ38" s="628">
        <v>9.9</v>
      </c>
      <c r="DA38" s="657"/>
      <c r="DB38" s="657"/>
      <c r="DC38" s="658"/>
      <c r="DD38" s="631">
        <v>1275639</v>
      </c>
      <c r="DE38" s="626"/>
      <c r="DF38" s="626"/>
      <c r="DG38" s="626"/>
      <c r="DH38" s="626"/>
      <c r="DI38" s="626"/>
      <c r="DJ38" s="626"/>
      <c r="DK38" s="627"/>
      <c r="DL38" s="631">
        <v>1252073</v>
      </c>
      <c r="DM38" s="626"/>
      <c r="DN38" s="626"/>
      <c r="DO38" s="626"/>
      <c r="DP38" s="626"/>
      <c r="DQ38" s="626"/>
      <c r="DR38" s="626"/>
      <c r="DS38" s="626"/>
      <c r="DT38" s="626"/>
      <c r="DU38" s="626"/>
      <c r="DV38" s="627"/>
      <c r="DW38" s="628">
        <v>13</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226</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93</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384449</v>
      </c>
      <c r="CS39" s="624"/>
      <c r="CT39" s="624"/>
      <c r="CU39" s="624"/>
      <c r="CV39" s="624"/>
      <c r="CW39" s="624"/>
      <c r="CX39" s="624"/>
      <c r="CY39" s="625"/>
      <c r="CZ39" s="628">
        <v>2.5</v>
      </c>
      <c r="DA39" s="657"/>
      <c r="DB39" s="657"/>
      <c r="DC39" s="658"/>
      <c r="DD39" s="631">
        <v>211057</v>
      </c>
      <c r="DE39" s="624"/>
      <c r="DF39" s="624"/>
      <c r="DG39" s="624"/>
      <c r="DH39" s="624"/>
      <c r="DI39" s="624"/>
      <c r="DJ39" s="624"/>
      <c r="DK39" s="625"/>
      <c r="DL39" s="631" t="s">
        <v>137</v>
      </c>
      <c r="DM39" s="624"/>
      <c r="DN39" s="624"/>
      <c r="DO39" s="624"/>
      <c r="DP39" s="624"/>
      <c r="DQ39" s="624"/>
      <c r="DR39" s="624"/>
      <c r="DS39" s="624"/>
      <c r="DT39" s="624"/>
      <c r="DU39" s="624"/>
      <c r="DV39" s="625"/>
      <c r="DW39" s="628" t="s">
        <v>226</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302254</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226</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279610</v>
      </c>
      <c r="CS40" s="626"/>
      <c r="CT40" s="626"/>
      <c r="CU40" s="626"/>
      <c r="CV40" s="626"/>
      <c r="CW40" s="626"/>
      <c r="CX40" s="626"/>
      <c r="CY40" s="627"/>
      <c r="CZ40" s="628">
        <v>1.8</v>
      </c>
      <c r="DA40" s="657"/>
      <c r="DB40" s="657"/>
      <c r="DC40" s="658"/>
      <c r="DD40" s="631">
        <v>25112</v>
      </c>
      <c r="DE40" s="626"/>
      <c r="DF40" s="626"/>
      <c r="DG40" s="626"/>
      <c r="DH40" s="626"/>
      <c r="DI40" s="626"/>
      <c r="DJ40" s="626"/>
      <c r="DK40" s="627"/>
      <c r="DL40" s="631">
        <v>6752</v>
      </c>
      <c r="DM40" s="626"/>
      <c r="DN40" s="626"/>
      <c r="DO40" s="626"/>
      <c r="DP40" s="626"/>
      <c r="DQ40" s="626"/>
      <c r="DR40" s="626"/>
      <c r="DS40" s="626"/>
      <c r="DT40" s="626"/>
      <c r="DU40" s="626"/>
      <c r="DV40" s="627"/>
      <c r="DW40" s="628">
        <v>0.1</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1237649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342</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226</v>
      </c>
      <c r="CS41" s="624"/>
      <c r="CT41" s="624"/>
      <c r="CU41" s="624"/>
      <c r="CV41" s="624"/>
      <c r="CW41" s="624"/>
      <c r="CX41" s="624"/>
      <c r="CY41" s="625"/>
      <c r="CZ41" s="628" t="s">
        <v>137</v>
      </c>
      <c r="DA41" s="657"/>
      <c r="DB41" s="657"/>
      <c r="DC41" s="658"/>
      <c r="DD41" s="631" t="s">
        <v>226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1778824</v>
      </c>
      <c r="CS42" s="626"/>
      <c r="CT42" s="626"/>
      <c r="CU42" s="626"/>
      <c r="CV42" s="626"/>
      <c r="CW42" s="626"/>
      <c r="CX42" s="626"/>
      <c r="CY42" s="627"/>
      <c r="CZ42" s="628">
        <v>11.4</v>
      </c>
      <c r="DA42" s="629"/>
      <c r="DB42" s="629"/>
      <c r="DC42" s="630"/>
      <c r="DD42" s="631">
        <v>770226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60463</v>
      </c>
      <c r="CS43" s="624"/>
      <c r="CT43" s="624"/>
      <c r="CU43" s="624"/>
      <c r="CV43" s="624"/>
      <c r="CW43" s="624"/>
      <c r="CX43" s="624"/>
      <c r="CY43" s="625"/>
      <c r="CZ43" s="628">
        <v>0.4</v>
      </c>
      <c r="DA43" s="657"/>
      <c r="DB43" s="657"/>
      <c r="DC43" s="658"/>
      <c r="DD43" s="631">
        <v>60463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1684852</v>
      </c>
      <c r="CS44" s="626"/>
      <c r="CT44" s="626"/>
      <c r="CU44" s="626"/>
      <c r="CV44" s="626"/>
      <c r="CW44" s="626"/>
      <c r="CX44" s="626"/>
      <c r="CY44" s="627"/>
      <c r="CZ44" s="628">
        <v>10.8</v>
      </c>
      <c r="DA44" s="629"/>
      <c r="DB44" s="629"/>
      <c r="DC44" s="630"/>
      <c r="DD44" s="631">
        <v>761521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514954</v>
      </c>
      <c r="CS45" s="624"/>
      <c r="CT45" s="624"/>
      <c r="CU45" s="624"/>
      <c r="CV45" s="624"/>
      <c r="CW45" s="624"/>
      <c r="CX45" s="624"/>
      <c r="CY45" s="625"/>
      <c r="CZ45" s="628">
        <v>3.3</v>
      </c>
      <c r="DA45" s="657"/>
      <c r="DB45" s="657"/>
      <c r="DC45" s="658"/>
      <c r="DD45" s="631">
        <v>35375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1131807</v>
      </c>
      <c r="CS46" s="626"/>
      <c r="CT46" s="626"/>
      <c r="CU46" s="626"/>
      <c r="CV46" s="626"/>
      <c r="CW46" s="626"/>
      <c r="CX46" s="626"/>
      <c r="CY46" s="627"/>
      <c r="CZ46" s="628">
        <v>7.2</v>
      </c>
      <c r="DA46" s="629"/>
      <c r="DB46" s="629"/>
      <c r="DC46" s="630"/>
      <c r="DD46" s="631">
        <v>717677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93972</v>
      </c>
      <c r="CS47" s="624"/>
      <c r="CT47" s="624"/>
      <c r="CU47" s="624"/>
      <c r="CV47" s="624"/>
      <c r="CW47" s="624"/>
      <c r="CX47" s="624"/>
      <c r="CY47" s="625"/>
      <c r="CZ47" s="628">
        <v>0.6</v>
      </c>
      <c r="DA47" s="657"/>
      <c r="DB47" s="657"/>
      <c r="DC47" s="658"/>
      <c r="DD47" s="631">
        <v>8705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226</v>
      </c>
      <c r="CS48" s="626"/>
      <c r="CT48" s="626"/>
      <c r="CU48" s="626"/>
      <c r="CV48" s="626"/>
      <c r="CW48" s="626"/>
      <c r="CX48" s="626"/>
      <c r="CY48" s="627"/>
      <c r="CZ48" s="628" t="s">
        <v>226</v>
      </c>
      <c r="DA48" s="629"/>
      <c r="DB48" s="629"/>
      <c r="DC48" s="630"/>
      <c r="DD48" s="631" t="s">
        <v>226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15619021</v>
      </c>
      <c r="CS49" s="639"/>
      <c r="CT49" s="639"/>
      <c r="CU49" s="639"/>
      <c r="CV49" s="639"/>
      <c r="CW49" s="639"/>
      <c r="CX49" s="639"/>
      <c r="CY49" s="640"/>
      <c r="CZ49" s="641">
        <v>100</v>
      </c>
      <c r="DA49" s="642"/>
      <c r="DB49" s="642"/>
      <c r="DC49" s="643"/>
      <c r="DD49" s="644">
        <v>11263548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1idfBOlaguHNqyHlvZg1hdzpTW+tzRUUcaDyTPP0Wil9A9tgnB7qUNmtrezxQaAC3wauRMuWJKxM5B8VHwNKAQ==" saltValue="ln0x6kl3WLp4ZlMhlrFj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362</v>
      </c>
      <c r="DK2" s="1163"/>
      <c r="DL2" s="1163"/>
      <c r="DM2" s="1163"/>
      <c r="DN2" s="1163"/>
      <c r="DO2" s="1164"/>
      <c r="DP2" s="249"/>
      <c r="DQ2" s="1162" t="s">
        <v>363</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364</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5"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50" t="s">
        <v>380</v>
      </c>
      <c r="DH5" s="1151"/>
      <c r="DI5" s="1151"/>
      <c r="DJ5" s="1151"/>
      <c r="DK5" s="1152"/>
      <c r="DL5" s="1150" t="s">
        <v>381</v>
      </c>
      <c r="DM5" s="1151"/>
      <c r="DN5" s="1151"/>
      <c r="DO5" s="1151"/>
      <c r="DP5" s="1152"/>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6">
        <v>17160</v>
      </c>
      <c r="R7" s="1157"/>
      <c r="S7" s="1157"/>
      <c r="T7" s="1157"/>
      <c r="U7" s="1157"/>
      <c r="V7" s="1157">
        <v>16690</v>
      </c>
      <c r="W7" s="1157"/>
      <c r="X7" s="1157"/>
      <c r="Y7" s="1157"/>
      <c r="Z7" s="1157"/>
      <c r="AA7" s="1157">
        <v>470</v>
      </c>
      <c r="AB7" s="1157"/>
      <c r="AC7" s="1157"/>
      <c r="AD7" s="1157"/>
      <c r="AE7" s="1158"/>
      <c r="AF7" s="1159">
        <v>441</v>
      </c>
      <c r="AG7" s="1160"/>
      <c r="AH7" s="1160"/>
      <c r="AI7" s="1160"/>
      <c r="AJ7" s="1161"/>
      <c r="AK7" s="1143">
        <v>933</v>
      </c>
      <c r="AL7" s="1144"/>
      <c r="AM7" s="1144"/>
      <c r="AN7" s="1144"/>
      <c r="AO7" s="1144"/>
      <c r="AP7" s="1144">
        <v>19321</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563</v>
      </c>
      <c r="BT7" s="1148"/>
      <c r="BU7" s="1148"/>
      <c r="BV7" s="1148"/>
      <c r="BW7" s="1148"/>
      <c r="BX7" s="1148"/>
      <c r="BY7" s="1148"/>
      <c r="BZ7" s="1148"/>
      <c r="CA7" s="1148"/>
      <c r="CB7" s="1148"/>
      <c r="CC7" s="1148"/>
      <c r="CD7" s="1148"/>
      <c r="CE7" s="1148"/>
      <c r="CF7" s="1148"/>
      <c r="CG7" s="1149"/>
      <c r="CH7" s="1140">
        <v>0</v>
      </c>
      <c r="CI7" s="1141"/>
      <c r="CJ7" s="1141"/>
      <c r="CK7" s="1141"/>
      <c r="CL7" s="1142"/>
      <c r="CM7" s="1140">
        <v>17</v>
      </c>
      <c r="CN7" s="1141"/>
      <c r="CO7" s="1141"/>
      <c r="CP7" s="1141"/>
      <c r="CQ7" s="1142"/>
      <c r="CR7" s="1140">
        <v>2</v>
      </c>
      <c r="CS7" s="1141"/>
      <c r="CT7" s="1141"/>
      <c r="CU7" s="1141"/>
      <c r="CV7" s="1142"/>
      <c r="CW7" s="1140">
        <v>0</v>
      </c>
      <c r="CX7" s="1141"/>
      <c r="CY7" s="1141"/>
      <c r="CZ7" s="1141"/>
      <c r="DA7" s="1142"/>
      <c r="DB7" s="1140">
        <v>0</v>
      </c>
      <c r="DC7" s="1141"/>
      <c r="DD7" s="1141"/>
      <c r="DE7" s="1141"/>
      <c r="DF7" s="1142"/>
      <c r="DG7" s="1140" t="s">
        <v>575</v>
      </c>
      <c r="DH7" s="1141"/>
      <c r="DI7" s="1141"/>
      <c r="DJ7" s="1141"/>
      <c r="DK7" s="1142"/>
      <c r="DL7" s="1140" t="s">
        <v>500</v>
      </c>
      <c r="DM7" s="1141"/>
      <c r="DN7" s="1141"/>
      <c r="DO7" s="1141"/>
      <c r="DP7" s="1142"/>
      <c r="DQ7" s="1140" t="s">
        <v>500</v>
      </c>
      <c r="DR7" s="1141"/>
      <c r="DS7" s="1141"/>
      <c r="DT7" s="1141"/>
      <c r="DU7" s="1142"/>
      <c r="DV7" s="1167"/>
      <c r="DW7" s="1168"/>
      <c r="DX7" s="1168"/>
      <c r="DY7" s="1168"/>
      <c r="DZ7" s="1169"/>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5" t="s">
        <v>564</v>
      </c>
      <c r="BT8" s="1066"/>
      <c r="BU8" s="1066"/>
      <c r="BV8" s="1066"/>
      <c r="BW8" s="1066"/>
      <c r="BX8" s="1066"/>
      <c r="BY8" s="1066"/>
      <c r="BZ8" s="1066"/>
      <c r="CA8" s="1066"/>
      <c r="CB8" s="1066"/>
      <c r="CC8" s="1066"/>
      <c r="CD8" s="1066"/>
      <c r="CE8" s="1066"/>
      <c r="CF8" s="1066"/>
      <c r="CG8" s="1067"/>
      <c r="CH8" s="1040">
        <v>0</v>
      </c>
      <c r="CI8" s="1041"/>
      <c r="CJ8" s="1041"/>
      <c r="CK8" s="1041"/>
      <c r="CL8" s="1042"/>
      <c r="CM8" s="1040">
        <v>37</v>
      </c>
      <c r="CN8" s="1041"/>
      <c r="CO8" s="1041"/>
      <c r="CP8" s="1041"/>
      <c r="CQ8" s="1042"/>
      <c r="CR8" s="1040">
        <v>15</v>
      </c>
      <c r="CS8" s="1041"/>
      <c r="CT8" s="1041"/>
      <c r="CU8" s="1041"/>
      <c r="CV8" s="1042"/>
      <c r="CW8" s="1040">
        <v>0</v>
      </c>
      <c r="CX8" s="1041"/>
      <c r="CY8" s="1041"/>
      <c r="CZ8" s="1041"/>
      <c r="DA8" s="1042"/>
      <c r="DB8" s="1040">
        <v>0</v>
      </c>
      <c r="DC8" s="1041"/>
      <c r="DD8" s="1041"/>
      <c r="DE8" s="1041"/>
      <c r="DF8" s="1042"/>
      <c r="DG8" s="1040" t="s">
        <v>500</v>
      </c>
      <c r="DH8" s="1041"/>
      <c r="DI8" s="1041"/>
      <c r="DJ8" s="1041"/>
      <c r="DK8" s="1042"/>
      <c r="DL8" s="1040" t="s">
        <v>500</v>
      </c>
      <c r="DM8" s="1041"/>
      <c r="DN8" s="1041"/>
      <c r="DO8" s="1041"/>
      <c r="DP8" s="1042"/>
      <c r="DQ8" s="1040" t="s">
        <v>500</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5" t="s">
        <v>565</v>
      </c>
      <c r="BT9" s="1066"/>
      <c r="BU9" s="1066"/>
      <c r="BV9" s="1066"/>
      <c r="BW9" s="1066"/>
      <c r="BX9" s="1066"/>
      <c r="BY9" s="1066"/>
      <c r="BZ9" s="1066"/>
      <c r="CA9" s="1066"/>
      <c r="CB9" s="1066"/>
      <c r="CC9" s="1066"/>
      <c r="CD9" s="1066"/>
      <c r="CE9" s="1066"/>
      <c r="CF9" s="1066"/>
      <c r="CG9" s="1067"/>
      <c r="CH9" s="1040">
        <v>0</v>
      </c>
      <c r="CI9" s="1041"/>
      <c r="CJ9" s="1041"/>
      <c r="CK9" s="1041"/>
      <c r="CL9" s="1042"/>
      <c r="CM9" s="1040">
        <v>14</v>
      </c>
      <c r="CN9" s="1041"/>
      <c r="CO9" s="1041"/>
      <c r="CP9" s="1041"/>
      <c r="CQ9" s="1042"/>
      <c r="CR9" s="1040">
        <v>8</v>
      </c>
      <c r="CS9" s="1041"/>
      <c r="CT9" s="1041"/>
      <c r="CU9" s="1041"/>
      <c r="CV9" s="1042"/>
      <c r="CW9" s="1040">
        <v>27</v>
      </c>
      <c r="CX9" s="1041"/>
      <c r="CY9" s="1041"/>
      <c r="CZ9" s="1041"/>
      <c r="DA9" s="1042"/>
      <c r="DB9" s="1040">
        <v>0</v>
      </c>
      <c r="DC9" s="1041"/>
      <c r="DD9" s="1041"/>
      <c r="DE9" s="1041"/>
      <c r="DF9" s="1042"/>
      <c r="DG9" s="1040" t="s">
        <v>500</v>
      </c>
      <c r="DH9" s="1041"/>
      <c r="DI9" s="1041"/>
      <c r="DJ9" s="1041"/>
      <c r="DK9" s="1042"/>
      <c r="DL9" s="1040" t="s">
        <v>500</v>
      </c>
      <c r="DM9" s="1041"/>
      <c r="DN9" s="1041"/>
      <c r="DO9" s="1041"/>
      <c r="DP9" s="1042"/>
      <c r="DQ9" s="1040" t="s">
        <v>500</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3"/>
      <c r="R22" s="1134"/>
      <c r="S22" s="1134"/>
      <c r="T22" s="1134"/>
      <c r="U22" s="1134"/>
      <c r="V22" s="1134"/>
      <c r="W22" s="1134"/>
      <c r="X22" s="1134"/>
      <c r="Y22" s="1134"/>
      <c r="Z22" s="1134"/>
      <c r="AA22" s="1134"/>
      <c r="AB22" s="1134"/>
      <c r="AC22" s="1134"/>
      <c r="AD22" s="1134"/>
      <c r="AE22" s="1135"/>
      <c r="AF22" s="1070"/>
      <c r="AG22" s="1071"/>
      <c r="AH22" s="1071"/>
      <c r="AI22" s="1071"/>
      <c r="AJ22" s="1072"/>
      <c r="AK22" s="1129"/>
      <c r="AL22" s="1130"/>
      <c r="AM22" s="1130"/>
      <c r="AN22" s="1130"/>
      <c r="AO22" s="1130"/>
      <c r="AP22" s="1130"/>
      <c r="AQ22" s="1130"/>
      <c r="AR22" s="1130"/>
      <c r="AS22" s="1130"/>
      <c r="AT22" s="1130"/>
      <c r="AU22" s="1131"/>
      <c r="AV22" s="1131"/>
      <c r="AW22" s="1131"/>
      <c r="AX22" s="1131"/>
      <c r="AY22" s="1132"/>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20">
        <v>16089</v>
      </c>
      <c r="R23" s="1121"/>
      <c r="S23" s="1121"/>
      <c r="T23" s="1121"/>
      <c r="U23" s="1121"/>
      <c r="V23" s="1121">
        <v>15619</v>
      </c>
      <c r="W23" s="1121"/>
      <c r="X23" s="1121"/>
      <c r="Y23" s="1121"/>
      <c r="Z23" s="1121"/>
      <c r="AA23" s="1121">
        <v>470</v>
      </c>
      <c r="AB23" s="1121"/>
      <c r="AC23" s="1121"/>
      <c r="AD23" s="1121"/>
      <c r="AE23" s="1122"/>
      <c r="AF23" s="1123">
        <v>441</v>
      </c>
      <c r="AG23" s="1121"/>
      <c r="AH23" s="1121"/>
      <c r="AI23" s="1121"/>
      <c r="AJ23" s="1124"/>
      <c r="AK23" s="1125"/>
      <c r="AL23" s="1126"/>
      <c r="AM23" s="1126"/>
      <c r="AN23" s="1126"/>
      <c r="AO23" s="1126"/>
      <c r="AP23" s="1121">
        <v>19321</v>
      </c>
      <c r="AQ23" s="1121"/>
      <c r="AR23" s="1121"/>
      <c r="AS23" s="1121"/>
      <c r="AT23" s="1121"/>
      <c r="AU23" s="1127"/>
      <c r="AV23" s="1127"/>
      <c r="AW23" s="1127"/>
      <c r="AX23" s="1127"/>
      <c r="AY23" s="1128"/>
      <c r="AZ23" s="1117" t="s">
        <v>226</v>
      </c>
      <c r="BA23" s="1118"/>
      <c r="BB23" s="1118"/>
      <c r="BC23" s="1118"/>
      <c r="BD23" s="1119"/>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6" t="s">
        <v>387</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5" t="s">
        <v>388</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1" t="s">
        <v>392</v>
      </c>
      <c r="AG26" s="1059"/>
      <c r="AH26" s="1059"/>
      <c r="AI26" s="1059"/>
      <c r="AJ26" s="1112"/>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3"/>
      <c r="AG27" s="1062"/>
      <c r="AH27" s="1062"/>
      <c r="AI27" s="1062"/>
      <c r="AJ27" s="1114"/>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4359</v>
      </c>
      <c r="R28" s="1105"/>
      <c r="S28" s="1105"/>
      <c r="T28" s="1105"/>
      <c r="U28" s="1105"/>
      <c r="V28" s="1105">
        <v>4289</v>
      </c>
      <c r="W28" s="1105"/>
      <c r="X28" s="1105"/>
      <c r="Y28" s="1105"/>
      <c r="Z28" s="1105"/>
      <c r="AA28" s="1105">
        <v>70</v>
      </c>
      <c r="AB28" s="1105"/>
      <c r="AC28" s="1105"/>
      <c r="AD28" s="1105"/>
      <c r="AE28" s="1106"/>
      <c r="AF28" s="1107">
        <v>70</v>
      </c>
      <c r="AG28" s="1105"/>
      <c r="AH28" s="1105"/>
      <c r="AI28" s="1105"/>
      <c r="AJ28" s="1108"/>
      <c r="AK28" s="1109">
        <v>302</v>
      </c>
      <c r="AL28" s="1097"/>
      <c r="AM28" s="1097"/>
      <c r="AN28" s="1097"/>
      <c r="AO28" s="1097"/>
      <c r="AP28" s="1110" t="s">
        <v>566</v>
      </c>
      <c r="AQ28" s="1097"/>
      <c r="AR28" s="1097"/>
      <c r="AS28" s="1097"/>
      <c r="AT28" s="1097"/>
      <c r="AU28" s="1097" t="s">
        <v>500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4390</v>
      </c>
      <c r="R29" s="1095"/>
      <c r="S29" s="1095"/>
      <c r="T29" s="1095"/>
      <c r="U29" s="1095"/>
      <c r="V29" s="1095">
        <v>4275</v>
      </c>
      <c r="W29" s="1095"/>
      <c r="X29" s="1095"/>
      <c r="Y29" s="1095"/>
      <c r="Z29" s="1095"/>
      <c r="AA29" s="1095">
        <v>115</v>
      </c>
      <c r="AB29" s="1095"/>
      <c r="AC29" s="1095"/>
      <c r="AD29" s="1095"/>
      <c r="AE29" s="1096"/>
      <c r="AF29" s="1070">
        <v>115</v>
      </c>
      <c r="AG29" s="1071"/>
      <c r="AH29" s="1071"/>
      <c r="AI29" s="1071"/>
      <c r="AJ29" s="1072"/>
      <c r="AK29" s="1031">
        <v>678</v>
      </c>
      <c r="AL29" s="1022"/>
      <c r="AM29" s="1022"/>
      <c r="AN29" s="1022"/>
      <c r="AO29" s="1022"/>
      <c r="AP29" s="1022" t="s">
        <v>500</v>
      </c>
      <c r="AQ29" s="1022"/>
      <c r="AR29" s="1022"/>
      <c r="AS29" s="1022"/>
      <c r="AT29" s="1022"/>
      <c r="AU29" s="1022" t="s">
        <v>500</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464</v>
      </c>
      <c r="R30" s="1095"/>
      <c r="S30" s="1095"/>
      <c r="T30" s="1095"/>
      <c r="U30" s="1095"/>
      <c r="V30" s="1095">
        <v>462</v>
      </c>
      <c r="W30" s="1095"/>
      <c r="X30" s="1095"/>
      <c r="Y30" s="1095"/>
      <c r="Z30" s="1095"/>
      <c r="AA30" s="1095">
        <v>2</v>
      </c>
      <c r="AB30" s="1095"/>
      <c r="AC30" s="1095"/>
      <c r="AD30" s="1095"/>
      <c r="AE30" s="1096"/>
      <c r="AF30" s="1070">
        <v>2</v>
      </c>
      <c r="AG30" s="1071"/>
      <c r="AH30" s="1071"/>
      <c r="AI30" s="1071"/>
      <c r="AJ30" s="1072"/>
      <c r="AK30" s="1031">
        <v>142</v>
      </c>
      <c r="AL30" s="1022"/>
      <c r="AM30" s="1022"/>
      <c r="AN30" s="1022"/>
      <c r="AO30" s="1022"/>
      <c r="AP30" s="1022" t="s">
        <v>500</v>
      </c>
      <c r="AQ30" s="1022"/>
      <c r="AR30" s="1022"/>
      <c r="AS30" s="1022"/>
      <c r="AT30" s="1022"/>
      <c r="AU30" s="1022" t="s">
        <v>500</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1490</v>
      </c>
      <c r="R31" s="1095"/>
      <c r="S31" s="1095"/>
      <c r="T31" s="1095"/>
      <c r="U31" s="1095"/>
      <c r="V31" s="1095">
        <v>1266</v>
      </c>
      <c r="W31" s="1095"/>
      <c r="X31" s="1095"/>
      <c r="Y31" s="1095"/>
      <c r="Z31" s="1095"/>
      <c r="AA31" s="1095">
        <v>224</v>
      </c>
      <c r="AB31" s="1095"/>
      <c r="AC31" s="1095"/>
      <c r="AD31" s="1095"/>
      <c r="AE31" s="1096"/>
      <c r="AF31" s="1070">
        <v>1373</v>
      </c>
      <c r="AG31" s="1071"/>
      <c r="AH31" s="1071"/>
      <c r="AI31" s="1071"/>
      <c r="AJ31" s="1072"/>
      <c r="AK31" s="1031">
        <v>234</v>
      </c>
      <c r="AL31" s="1022"/>
      <c r="AM31" s="1022"/>
      <c r="AN31" s="1022"/>
      <c r="AO31" s="1022"/>
      <c r="AP31" s="1022">
        <v>2929</v>
      </c>
      <c r="AQ31" s="1022"/>
      <c r="AR31" s="1022"/>
      <c r="AS31" s="1022"/>
      <c r="AT31" s="1022"/>
      <c r="AU31" s="1022">
        <v>56</v>
      </c>
      <c r="AV31" s="1022"/>
      <c r="AW31" s="1022"/>
      <c r="AX31" s="1022"/>
      <c r="AY31" s="1022"/>
      <c r="AZ31" s="1093" t="s">
        <v>500</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882</v>
      </c>
      <c r="R32" s="1095"/>
      <c r="S32" s="1095"/>
      <c r="T32" s="1095"/>
      <c r="U32" s="1095"/>
      <c r="V32" s="1095">
        <v>843</v>
      </c>
      <c r="W32" s="1095"/>
      <c r="X32" s="1095"/>
      <c r="Y32" s="1095"/>
      <c r="Z32" s="1095"/>
      <c r="AA32" s="1095">
        <v>39</v>
      </c>
      <c r="AB32" s="1095"/>
      <c r="AC32" s="1095"/>
      <c r="AD32" s="1095"/>
      <c r="AE32" s="1096"/>
      <c r="AF32" s="1070">
        <v>231</v>
      </c>
      <c r="AG32" s="1071"/>
      <c r="AH32" s="1071"/>
      <c r="AI32" s="1071"/>
      <c r="AJ32" s="1072"/>
      <c r="AK32" s="1031">
        <v>179</v>
      </c>
      <c r="AL32" s="1022"/>
      <c r="AM32" s="1022"/>
      <c r="AN32" s="1022"/>
      <c r="AO32" s="1022"/>
      <c r="AP32" s="1022">
        <v>88</v>
      </c>
      <c r="AQ32" s="1022"/>
      <c r="AR32" s="1022"/>
      <c r="AS32" s="1022"/>
      <c r="AT32" s="1022"/>
      <c r="AU32" s="1022">
        <v>46</v>
      </c>
      <c r="AV32" s="1022"/>
      <c r="AW32" s="1022"/>
      <c r="AX32" s="1022"/>
      <c r="AY32" s="1022"/>
      <c r="AZ32" s="1093" t="s">
        <v>500</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1791</v>
      </c>
      <c r="AG63" s="1010"/>
      <c r="AH63" s="1010"/>
      <c r="AI63" s="1010"/>
      <c r="AJ63" s="1081"/>
      <c r="AK63" s="1082"/>
      <c r="AL63" s="1014"/>
      <c r="AM63" s="1014"/>
      <c r="AN63" s="1014"/>
      <c r="AO63" s="1014"/>
      <c r="AP63" s="1010">
        <v>3017</v>
      </c>
      <c r="AQ63" s="1010"/>
      <c r="AR63" s="1010"/>
      <c r="AS63" s="1010"/>
      <c r="AT63" s="1010"/>
      <c r="AU63" s="1010">
        <v>102</v>
      </c>
      <c r="AV63" s="1010"/>
      <c r="AW63" s="1010"/>
      <c r="AX63" s="1010"/>
      <c r="AY63" s="1010"/>
      <c r="AZ63" s="1076"/>
      <c r="BA63" s="1076"/>
      <c r="BB63" s="1076"/>
      <c r="BC63" s="1076"/>
      <c r="BD63" s="1076"/>
      <c r="BE63" s="1011"/>
      <c r="BF63" s="1011"/>
      <c r="BG63" s="1011"/>
      <c r="BH63" s="1011"/>
      <c r="BI63" s="1012"/>
      <c r="BJ63" s="1077" t="s">
        <v>226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407</v>
      </c>
      <c r="R66" s="1053"/>
      <c r="S66" s="1053"/>
      <c r="T66" s="1053"/>
      <c r="U66" s="1054"/>
      <c r="V66" s="1052" t="s">
        <v>390</v>
      </c>
      <c r="W66" s="1053"/>
      <c r="X66" s="1053"/>
      <c r="Y66" s="1053"/>
      <c r="Z66" s="1054"/>
      <c r="AA66" s="1052" t="s">
        <v>391</v>
      </c>
      <c r="AB66" s="1053"/>
      <c r="AC66" s="1053"/>
      <c r="AD66" s="1053"/>
      <c r="AE66" s="1054"/>
      <c r="AF66" s="1058" t="s">
        <v>392</v>
      </c>
      <c r="AG66" s="1059"/>
      <c r="AH66" s="1059"/>
      <c r="AI66" s="1059"/>
      <c r="AJ66" s="1060"/>
      <c r="AK66" s="1052" t="s">
        <v>393</v>
      </c>
      <c r="AL66" s="1047"/>
      <c r="AM66" s="1047"/>
      <c r="AN66" s="1047"/>
      <c r="AO66" s="1048"/>
      <c r="AP66" s="1052" t="s">
        <v>394</v>
      </c>
      <c r="AQ66" s="1053"/>
      <c r="AR66" s="1053"/>
      <c r="AS66" s="1053"/>
      <c r="AT66" s="1054"/>
      <c r="AU66" s="1052" t="s">
        <v>408</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567</v>
      </c>
      <c r="C68" s="1037"/>
      <c r="D68" s="1037"/>
      <c r="E68" s="1037"/>
      <c r="F68" s="1037"/>
      <c r="G68" s="1037"/>
      <c r="H68" s="1037"/>
      <c r="I68" s="1037"/>
      <c r="J68" s="1037"/>
      <c r="K68" s="1037"/>
      <c r="L68" s="1037"/>
      <c r="M68" s="1037"/>
      <c r="N68" s="1037"/>
      <c r="O68" s="1037"/>
      <c r="P68" s="1038"/>
      <c r="Q68" s="1039">
        <v>3473</v>
      </c>
      <c r="R68" s="1033"/>
      <c r="S68" s="1033"/>
      <c r="T68" s="1033"/>
      <c r="U68" s="1033"/>
      <c r="V68" s="1033">
        <v>3295</v>
      </c>
      <c r="W68" s="1033"/>
      <c r="X68" s="1033"/>
      <c r="Y68" s="1033"/>
      <c r="Z68" s="1033"/>
      <c r="AA68" s="1033">
        <v>178</v>
      </c>
      <c r="AB68" s="1033"/>
      <c r="AC68" s="1033"/>
      <c r="AD68" s="1033"/>
      <c r="AE68" s="1033"/>
      <c r="AF68" s="1033">
        <v>177</v>
      </c>
      <c r="AG68" s="1033"/>
      <c r="AH68" s="1033"/>
      <c r="AI68" s="1033"/>
      <c r="AJ68" s="1033"/>
      <c r="AK68" s="1033" t="s">
        <v>500</v>
      </c>
      <c r="AL68" s="1033"/>
      <c r="AM68" s="1033"/>
      <c r="AN68" s="1033"/>
      <c r="AO68" s="1033"/>
      <c r="AP68" s="1033">
        <v>2595</v>
      </c>
      <c r="AQ68" s="1033"/>
      <c r="AR68" s="1033"/>
      <c r="AS68" s="1033"/>
      <c r="AT68" s="1033"/>
      <c r="AU68" s="1033">
        <v>805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568</v>
      </c>
      <c r="C69" s="1026"/>
      <c r="D69" s="1026"/>
      <c r="E69" s="1026"/>
      <c r="F69" s="1026"/>
      <c r="G69" s="1026"/>
      <c r="H69" s="1026"/>
      <c r="I69" s="1026"/>
      <c r="J69" s="1026"/>
      <c r="K69" s="1026"/>
      <c r="L69" s="1026"/>
      <c r="M69" s="1026"/>
      <c r="N69" s="1026"/>
      <c r="O69" s="1026"/>
      <c r="P69" s="1027"/>
      <c r="Q69" s="1028">
        <v>24333</v>
      </c>
      <c r="R69" s="1022"/>
      <c r="S69" s="1022"/>
      <c r="T69" s="1022"/>
      <c r="U69" s="1022"/>
      <c r="V69" s="1022">
        <v>23280</v>
      </c>
      <c r="W69" s="1022"/>
      <c r="X69" s="1022"/>
      <c r="Y69" s="1022"/>
      <c r="Z69" s="1022"/>
      <c r="AA69" s="1022">
        <v>1053</v>
      </c>
      <c r="AB69" s="1022"/>
      <c r="AC69" s="1022"/>
      <c r="AD69" s="1022"/>
      <c r="AE69" s="1022"/>
      <c r="AF69" s="1022">
        <v>1053</v>
      </c>
      <c r="AG69" s="1022"/>
      <c r="AH69" s="1022"/>
      <c r="AI69" s="1022"/>
      <c r="AJ69" s="1022"/>
      <c r="AK69" s="1022">
        <v>30</v>
      </c>
      <c r="AL69" s="1022"/>
      <c r="AM69" s="1022"/>
      <c r="AN69" s="1022"/>
      <c r="AO69" s="1022"/>
      <c r="AP69" s="1022" t="s">
        <v>575</v>
      </c>
      <c r="AQ69" s="1022"/>
      <c r="AR69" s="1022"/>
      <c r="AS69" s="1022"/>
      <c r="AT69" s="1022"/>
      <c r="AU69" s="1022" t="s">
        <v>575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569</v>
      </c>
      <c r="C70" s="1026"/>
      <c r="D70" s="1026"/>
      <c r="E70" s="1026"/>
      <c r="F70" s="1026"/>
      <c r="G70" s="1026"/>
      <c r="H70" s="1026"/>
      <c r="I70" s="1026"/>
      <c r="J70" s="1026"/>
      <c r="K70" s="1026"/>
      <c r="L70" s="1026"/>
      <c r="M70" s="1026"/>
      <c r="N70" s="1026"/>
      <c r="O70" s="1026"/>
      <c r="P70" s="1027"/>
      <c r="Q70" s="1028">
        <v>180</v>
      </c>
      <c r="R70" s="1022"/>
      <c r="S70" s="1022"/>
      <c r="T70" s="1022"/>
      <c r="U70" s="1022"/>
      <c r="V70" s="1022">
        <v>132</v>
      </c>
      <c r="W70" s="1022"/>
      <c r="X70" s="1022"/>
      <c r="Y70" s="1022"/>
      <c r="Z70" s="1022"/>
      <c r="AA70" s="1022">
        <v>48</v>
      </c>
      <c r="AB70" s="1022"/>
      <c r="AC70" s="1022"/>
      <c r="AD70" s="1022"/>
      <c r="AE70" s="1022"/>
      <c r="AF70" s="1022">
        <v>48</v>
      </c>
      <c r="AG70" s="1022"/>
      <c r="AH70" s="1022"/>
      <c r="AI70" s="1022"/>
      <c r="AJ70" s="1022"/>
      <c r="AK70" s="1022" t="s">
        <v>575</v>
      </c>
      <c r="AL70" s="1022"/>
      <c r="AM70" s="1022"/>
      <c r="AN70" s="1022"/>
      <c r="AO70" s="1022"/>
      <c r="AP70" s="1022" t="s">
        <v>575</v>
      </c>
      <c r="AQ70" s="1022"/>
      <c r="AR70" s="1022"/>
      <c r="AS70" s="1022"/>
      <c r="AT70" s="1022"/>
      <c r="AU70" s="1022" t="s">
        <v>576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570</v>
      </c>
      <c r="C71" s="1026"/>
      <c r="D71" s="1026"/>
      <c r="E71" s="1026"/>
      <c r="F71" s="1026"/>
      <c r="G71" s="1026"/>
      <c r="H71" s="1026"/>
      <c r="I71" s="1026"/>
      <c r="J71" s="1026"/>
      <c r="K71" s="1026"/>
      <c r="L71" s="1026"/>
      <c r="M71" s="1026"/>
      <c r="N71" s="1026"/>
      <c r="O71" s="1026"/>
      <c r="P71" s="1027"/>
      <c r="Q71" s="1028">
        <v>109</v>
      </c>
      <c r="R71" s="1022"/>
      <c r="S71" s="1022"/>
      <c r="T71" s="1022"/>
      <c r="U71" s="1022"/>
      <c r="V71" s="1022">
        <v>98</v>
      </c>
      <c r="W71" s="1022"/>
      <c r="X71" s="1022"/>
      <c r="Y71" s="1022"/>
      <c r="Z71" s="1022"/>
      <c r="AA71" s="1022">
        <v>10</v>
      </c>
      <c r="AB71" s="1022"/>
      <c r="AC71" s="1022"/>
      <c r="AD71" s="1022"/>
      <c r="AE71" s="1022"/>
      <c r="AF71" s="1022">
        <v>10</v>
      </c>
      <c r="AG71" s="1022"/>
      <c r="AH71" s="1022"/>
      <c r="AI71" s="1022"/>
      <c r="AJ71" s="1022"/>
      <c r="AK71" s="1022">
        <v>2</v>
      </c>
      <c r="AL71" s="1022"/>
      <c r="AM71" s="1022"/>
      <c r="AN71" s="1022"/>
      <c r="AO71" s="1022"/>
      <c r="AP71" s="1022" t="s">
        <v>575</v>
      </c>
      <c r="AQ71" s="1022"/>
      <c r="AR71" s="1022"/>
      <c r="AS71" s="1022"/>
      <c r="AT71" s="1022"/>
      <c r="AU71" s="1022" t="s">
        <v>577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571</v>
      </c>
      <c r="C72" s="1026"/>
      <c r="D72" s="1026"/>
      <c r="E72" s="1026"/>
      <c r="F72" s="1026"/>
      <c r="G72" s="1026"/>
      <c r="H72" s="1026"/>
      <c r="I72" s="1026"/>
      <c r="J72" s="1026"/>
      <c r="K72" s="1026"/>
      <c r="L72" s="1026"/>
      <c r="M72" s="1026"/>
      <c r="N72" s="1026"/>
      <c r="O72" s="1026"/>
      <c r="P72" s="1027"/>
      <c r="Q72" s="1028">
        <v>110</v>
      </c>
      <c r="R72" s="1022"/>
      <c r="S72" s="1022"/>
      <c r="T72" s="1022"/>
      <c r="U72" s="1022"/>
      <c r="V72" s="1022">
        <v>81</v>
      </c>
      <c r="W72" s="1022"/>
      <c r="X72" s="1022"/>
      <c r="Y72" s="1022"/>
      <c r="Z72" s="1022"/>
      <c r="AA72" s="1022">
        <v>29</v>
      </c>
      <c r="AB72" s="1022"/>
      <c r="AC72" s="1022"/>
      <c r="AD72" s="1022"/>
      <c r="AE72" s="1022"/>
      <c r="AF72" s="1022">
        <v>29</v>
      </c>
      <c r="AG72" s="1022"/>
      <c r="AH72" s="1022"/>
      <c r="AI72" s="1022"/>
      <c r="AJ72" s="1022"/>
      <c r="AK72" s="1022" t="s">
        <v>575</v>
      </c>
      <c r="AL72" s="1022"/>
      <c r="AM72" s="1022"/>
      <c r="AN72" s="1022"/>
      <c r="AO72" s="1022"/>
      <c r="AP72" s="1022" t="s">
        <v>575</v>
      </c>
      <c r="AQ72" s="1022"/>
      <c r="AR72" s="1022"/>
      <c r="AS72" s="1022"/>
      <c r="AT72" s="1022"/>
      <c r="AU72" s="1022" t="s">
        <v>575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572</v>
      </c>
      <c r="C73" s="1026"/>
      <c r="D73" s="1026"/>
      <c r="E73" s="1026"/>
      <c r="F73" s="1026"/>
      <c r="G73" s="1026"/>
      <c r="H73" s="1026"/>
      <c r="I73" s="1026"/>
      <c r="J73" s="1026"/>
      <c r="K73" s="1026"/>
      <c r="L73" s="1026"/>
      <c r="M73" s="1026"/>
      <c r="N73" s="1026"/>
      <c r="O73" s="1026"/>
      <c r="P73" s="1027"/>
      <c r="Q73" s="1028">
        <v>2810</v>
      </c>
      <c r="R73" s="1022"/>
      <c r="S73" s="1022"/>
      <c r="T73" s="1022"/>
      <c r="U73" s="1022"/>
      <c r="V73" s="1022">
        <v>2577</v>
      </c>
      <c r="W73" s="1022"/>
      <c r="X73" s="1022"/>
      <c r="Y73" s="1022"/>
      <c r="Z73" s="1022"/>
      <c r="AA73" s="1022">
        <v>233</v>
      </c>
      <c r="AB73" s="1022"/>
      <c r="AC73" s="1022"/>
      <c r="AD73" s="1022"/>
      <c r="AE73" s="1022"/>
      <c r="AF73" s="1022">
        <v>233</v>
      </c>
      <c r="AG73" s="1022"/>
      <c r="AH73" s="1022"/>
      <c r="AI73" s="1022"/>
      <c r="AJ73" s="1022"/>
      <c r="AK73" s="1022">
        <v>317</v>
      </c>
      <c r="AL73" s="1022"/>
      <c r="AM73" s="1022"/>
      <c r="AN73" s="1022"/>
      <c r="AO73" s="1022"/>
      <c r="AP73" s="1022" t="s">
        <v>575</v>
      </c>
      <c r="AQ73" s="1022"/>
      <c r="AR73" s="1022"/>
      <c r="AS73" s="1022"/>
      <c r="AT73" s="1022"/>
      <c r="AU73" s="1022" t="s">
        <v>575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573</v>
      </c>
      <c r="C74" s="1026"/>
      <c r="D74" s="1026"/>
      <c r="E74" s="1026"/>
      <c r="F74" s="1026"/>
      <c r="G74" s="1026"/>
      <c r="H74" s="1026"/>
      <c r="I74" s="1026"/>
      <c r="J74" s="1026"/>
      <c r="K74" s="1026"/>
      <c r="L74" s="1026"/>
      <c r="M74" s="1026"/>
      <c r="N74" s="1026"/>
      <c r="O74" s="1026"/>
      <c r="P74" s="1027"/>
      <c r="Q74" s="1028">
        <v>620140</v>
      </c>
      <c r="R74" s="1022"/>
      <c r="S74" s="1022"/>
      <c r="T74" s="1022"/>
      <c r="U74" s="1022"/>
      <c r="V74" s="1022">
        <v>610214</v>
      </c>
      <c r="W74" s="1022"/>
      <c r="X74" s="1022"/>
      <c r="Y74" s="1022"/>
      <c r="Z74" s="1022"/>
      <c r="AA74" s="1022">
        <v>9926</v>
      </c>
      <c r="AB74" s="1022"/>
      <c r="AC74" s="1022"/>
      <c r="AD74" s="1022"/>
      <c r="AE74" s="1022"/>
      <c r="AF74" s="1022">
        <v>9926</v>
      </c>
      <c r="AG74" s="1022"/>
      <c r="AH74" s="1022"/>
      <c r="AI74" s="1022"/>
      <c r="AJ74" s="1022"/>
      <c r="AK74" s="1022">
        <v>3973</v>
      </c>
      <c r="AL74" s="1022"/>
      <c r="AM74" s="1022"/>
      <c r="AN74" s="1022"/>
      <c r="AO74" s="1022"/>
      <c r="AP74" s="1022" t="s">
        <v>578</v>
      </c>
      <c r="AQ74" s="1022"/>
      <c r="AR74" s="1022"/>
      <c r="AS74" s="1022"/>
      <c r="AT74" s="1022"/>
      <c r="AU74" s="1022" t="s">
        <v>575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574</v>
      </c>
      <c r="C75" s="1026"/>
      <c r="D75" s="1026"/>
      <c r="E75" s="1026"/>
      <c r="F75" s="1026"/>
      <c r="G75" s="1026"/>
      <c r="H75" s="1026"/>
      <c r="I75" s="1026"/>
      <c r="J75" s="1026"/>
      <c r="K75" s="1026"/>
      <c r="L75" s="1026"/>
      <c r="M75" s="1026"/>
      <c r="N75" s="1026"/>
      <c r="O75" s="1026"/>
      <c r="P75" s="1027"/>
      <c r="Q75" s="1029">
        <v>3804</v>
      </c>
      <c r="R75" s="1030"/>
      <c r="S75" s="1030"/>
      <c r="T75" s="1030"/>
      <c r="U75" s="1031"/>
      <c r="V75" s="1032">
        <v>3445</v>
      </c>
      <c r="W75" s="1030"/>
      <c r="X75" s="1030"/>
      <c r="Y75" s="1030"/>
      <c r="Z75" s="1031"/>
      <c r="AA75" s="1032">
        <v>359</v>
      </c>
      <c r="AB75" s="1030"/>
      <c r="AC75" s="1030"/>
      <c r="AD75" s="1030"/>
      <c r="AE75" s="1031"/>
      <c r="AF75" s="1032">
        <v>4470</v>
      </c>
      <c r="AG75" s="1030"/>
      <c r="AH75" s="1030"/>
      <c r="AI75" s="1030"/>
      <c r="AJ75" s="1031"/>
      <c r="AK75" s="1032" t="s">
        <v>500</v>
      </c>
      <c r="AL75" s="1030"/>
      <c r="AM75" s="1030"/>
      <c r="AN75" s="1030"/>
      <c r="AO75" s="1031"/>
      <c r="AP75" s="1032">
        <v>3397</v>
      </c>
      <c r="AQ75" s="1030"/>
      <c r="AR75" s="1030"/>
      <c r="AS75" s="1030"/>
      <c r="AT75" s="1031"/>
      <c r="AU75" s="1032">
        <v>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15946</v>
      </c>
      <c r="AG88" s="1010"/>
      <c r="AH88" s="1010"/>
      <c r="AI88" s="1010"/>
      <c r="AJ88" s="1010"/>
      <c r="AK88" s="1014"/>
      <c r="AL88" s="1014"/>
      <c r="AM88" s="1014"/>
      <c r="AN88" s="1014"/>
      <c r="AO88" s="1014"/>
      <c r="AP88" s="1010">
        <v>5992</v>
      </c>
      <c r="AQ88" s="1010"/>
      <c r="AR88" s="1010"/>
      <c r="AS88" s="1010"/>
      <c r="AT88" s="1010"/>
      <c r="AU88" s="1010">
        <v>808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25</v>
      </c>
      <c r="CS102" s="1002"/>
      <c r="CT102" s="1002"/>
      <c r="CU102" s="1002"/>
      <c r="CV102" s="1003"/>
      <c r="CW102" s="1001">
        <v>27</v>
      </c>
      <c r="CX102" s="1002"/>
      <c r="CY102" s="1002"/>
      <c r="CZ102" s="1002"/>
      <c r="DA102" s="1003"/>
      <c r="DB102" s="1001">
        <v>0</v>
      </c>
      <c r="DC102" s="1002"/>
      <c r="DD102" s="1002"/>
      <c r="DE102" s="1002"/>
      <c r="DF102" s="1003"/>
      <c r="DG102" s="1001" t="s">
        <v>500</v>
      </c>
      <c r="DH102" s="1002"/>
      <c r="DI102" s="1002"/>
      <c r="DJ102" s="1002"/>
      <c r="DK102" s="1003"/>
      <c r="DL102" s="1001" t="s">
        <v>500</v>
      </c>
      <c r="DM102" s="1002"/>
      <c r="DN102" s="1002"/>
      <c r="DO102" s="1002"/>
      <c r="DP102" s="1003"/>
      <c r="DQ102" s="1001" t="s">
        <v>500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304</v>
      </c>
      <c r="AG109" s="945"/>
      <c r="AH109" s="945"/>
      <c r="AI109" s="945"/>
      <c r="AJ109" s="946"/>
      <c r="AK109" s="947" t="s">
        <v>303</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304</v>
      </c>
      <c r="BW109" s="945"/>
      <c r="BX109" s="945"/>
      <c r="BY109" s="945"/>
      <c r="BZ109" s="946"/>
      <c r="CA109" s="947" t="s">
        <v>303</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304</v>
      </c>
      <c r="DM109" s="945"/>
      <c r="DN109" s="945"/>
      <c r="DO109" s="945"/>
      <c r="DP109" s="946"/>
      <c r="DQ109" s="947" t="s">
        <v>303</v>
      </c>
      <c r="DR109" s="945"/>
      <c r="DS109" s="945"/>
      <c r="DT109" s="945"/>
      <c r="DU109" s="946"/>
      <c r="DV109" s="947" t="s">
        <v>419</v>
      </c>
      <c r="DW109" s="945"/>
      <c r="DX109" s="945"/>
      <c r="DY109" s="945"/>
      <c r="DZ109" s="976"/>
    </row>
    <row r="110" spans="1:131" s="246" customFormat="1" ht="26.25" customHeight="1" x14ac:dyDescent="0.15">
      <c r="A110" s="847" t="s">
        <v>421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1661185</v>
      </c>
      <c r="AB110" s="938"/>
      <c r="AC110" s="938"/>
      <c r="AD110" s="938"/>
      <c r="AE110" s="939"/>
      <c r="AF110" s="940">
        <v>1699903</v>
      </c>
      <c r="AG110" s="938"/>
      <c r="AH110" s="938"/>
      <c r="AI110" s="938"/>
      <c r="AJ110" s="939"/>
      <c r="AK110" s="940">
        <v>1839594</v>
      </c>
      <c r="AL110" s="938"/>
      <c r="AM110" s="938"/>
      <c r="AN110" s="938"/>
      <c r="AO110" s="939"/>
      <c r="AP110" s="941">
        <v>22.2</v>
      </c>
      <c r="AQ110" s="942"/>
      <c r="AR110" s="942"/>
      <c r="AS110" s="942"/>
      <c r="AT110" s="943"/>
      <c r="AU110" s="977" t="s">
        <v>73</v>
      </c>
      <c r="AV110" s="978"/>
      <c r="AW110" s="978"/>
      <c r="AX110" s="978"/>
      <c r="AY110" s="978"/>
      <c r="AZ110" s="903" t="s">
        <v>422</v>
      </c>
      <c r="BA110" s="848"/>
      <c r="BB110" s="848"/>
      <c r="BC110" s="848"/>
      <c r="BD110" s="848"/>
      <c r="BE110" s="848"/>
      <c r="BF110" s="848"/>
      <c r="BG110" s="848"/>
      <c r="BH110" s="848"/>
      <c r="BI110" s="848"/>
      <c r="BJ110" s="848"/>
      <c r="BK110" s="848"/>
      <c r="BL110" s="848"/>
      <c r="BM110" s="848"/>
      <c r="BN110" s="848"/>
      <c r="BO110" s="848"/>
      <c r="BP110" s="849"/>
      <c r="BQ110" s="904">
        <v>19960272</v>
      </c>
      <c r="BR110" s="885"/>
      <c r="BS110" s="885"/>
      <c r="BT110" s="885"/>
      <c r="BU110" s="885"/>
      <c r="BV110" s="885">
        <v>19773811</v>
      </c>
      <c r="BW110" s="885"/>
      <c r="BX110" s="885"/>
      <c r="BY110" s="885"/>
      <c r="BZ110" s="885"/>
      <c r="CA110" s="885">
        <v>19321460</v>
      </c>
      <c r="CB110" s="885"/>
      <c r="CC110" s="885"/>
      <c r="CD110" s="885"/>
      <c r="CE110" s="885"/>
      <c r="CF110" s="909">
        <v>233.7</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425</v>
      </c>
      <c r="DH110" s="885"/>
      <c r="DI110" s="885"/>
      <c r="DJ110" s="885"/>
      <c r="DK110" s="885"/>
      <c r="DL110" s="885" t="s">
        <v>425</v>
      </c>
      <c r="DM110" s="885"/>
      <c r="DN110" s="885"/>
      <c r="DO110" s="885"/>
      <c r="DP110" s="885"/>
      <c r="DQ110" s="885" t="s">
        <v>425</v>
      </c>
      <c r="DR110" s="885"/>
      <c r="DS110" s="885"/>
      <c r="DT110" s="885"/>
      <c r="DU110" s="885"/>
      <c r="DV110" s="886" t="s">
        <v>425</v>
      </c>
      <c r="DW110" s="886"/>
      <c r="DX110" s="886"/>
      <c r="DY110" s="886"/>
      <c r="DZ110" s="887"/>
    </row>
    <row r="111" spans="1:131" s="246" customFormat="1" ht="26.25" customHeight="1" x14ac:dyDescent="0.15">
      <c r="A111" s="814" t="s">
        <v>426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425</v>
      </c>
      <c r="AB111" s="966"/>
      <c r="AC111" s="966"/>
      <c r="AD111" s="966"/>
      <c r="AE111" s="967"/>
      <c r="AF111" s="968" t="s">
        <v>425</v>
      </c>
      <c r="AG111" s="966"/>
      <c r="AH111" s="966"/>
      <c r="AI111" s="966"/>
      <c r="AJ111" s="967"/>
      <c r="AK111" s="968" t="s">
        <v>226</v>
      </c>
      <c r="AL111" s="966"/>
      <c r="AM111" s="966"/>
      <c r="AN111" s="966"/>
      <c r="AO111" s="967"/>
      <c r="AP111" s="969" t="s">
        <v>425</v>
      </c>
      <c r="AQ111" s="970"/>
      <c r="AR111" s="970"/>
      <c r="AS111" s="970"/>
      <c r="AT111" s="971"/>
      <c r="AU111" s="979"/>
      <c r="AV111" s="980"/>
      <c r="AW111" s="980"/>
      <c r="AX111" s="980"/>
      <c r="AY111" s="980"/>
      <c r="AZ111" s="855" t="s">
        <v>427</v>
      </c>
      <c r="BA111" s="790"/>
      <c r="BB111" s="790"/>
      <c r="BC111" s="790"/>
      <c r="BD111" s="790"/>
      <c r="BE111" s="790"/>
      <c r="BF111" s="790"/>
      <c r="BG111" s="790"/>
      <c r="BH111" s="790"/>
      <c r="BI111" s="790"/>
      <c r="BJ111" s="790"/>
      <c r="BK111" s="790"/>
      <c r="BL111" s="790"/>
      <c r="BM111" s="790"/>
      <c r="BN111" s="790"/>
      <c r="BO111" s="790"/>
      <c r="BP111" s="791"/>
      <c r="BQ111" s="856">
        <v>682029</v>
      </c>
      <c r="BR111" s="857"/>
      <c r="BS111" s="857"/>
      <c r="BT111" s="857"/>
      <c r="BU111" s="857"/>
      <c r="BV111" s="857">
        <v>344963</v>
      </c>
      <c r="BW111" s="857"/>
      <c r="BX111" s="857"/>
      <c r="BY111" s="857"/>
      <c r="BZ111" s="857"/>
      <c r="CA111" s="857" t="s">
        <v>425</v>
      </c>
      <c r="CB111" s="857"/>
      <c r="CC111" s="857"/>
      <c r="CD111" s="857"/>
      <c r="CE111" s="857"/>
      <c r="CF111" s="918" t="s">
        <v>226</v>
      </c>
      <c r="CG111" s="919"/>
      <c r="CH111" s="919"/>
      <c r="CI111" s="919"/>
      <c r="CJ111" s="919"/>
      <c r="CK111" s="974"/>
      <c r="CL111" s="861"/>
      <c r="CM111" s="864" t="s">
        <v>428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425</v>
      </c>
      <c r="DH111" s="857"/>
      <c r="DI111" s="857"/>
      <c r="DJ111" s="857"/>
      <c r="DK111" s="857"/>
      <c r="DL111" s="857" t="s">
        <v>425</v>
      </c>
      <c r="DM111" s="857"/>
      <c r="DN111" s="857"/>
      <c r="DO111" s="857"/>
      <c r="DP111" s="857"/>
      <c r="DQ111" s="857" t="s">
        <v>425</v>
      </c>
      <c r="DR111" s="857"/>
      <c r="DS111" s="857"/>
      <c r="DT111" s="857"/>
      <c r="DU111" s="857"/>
      <c r="DV111" s="834" t="s">
        <v>425</v>
      </c>
      <c r="DW111" s="834"/>
      <c r="DX111" s="834"/>
      <c r="DY111" s="834"/>
      <c r="DZ111" s="835"/>
    </row>
    <row r="112" spans="1:131" s="246" customFormat="1" ht="26.25" customHeight="1" x14ac:dyDescent="0.15">
      <c r="A112" s="959" t="s">
        <v>429</v>
      </c>
      <c r="B112" s="960"/>
      <c r="C112" s="790" t="s">
        <v>430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431</v>
      </c>
      <c r="AB112" s="820"/>
      <c r="AC112" s="820"/>
      <c r="AD112" s="820"/>
      <c r="AE112" s="821"/>
      <c r="AF112" s="822" t="s">
        <v>425</v>
      </c>
      <c r="AG112" s="820"/>
      <c r="AH112" s="820"/>
      <c r="AI112" s="820"/>
      <c r="AJ112" s="821"/>
      <c r="AK112" s="822" t="s">
        <v>425</v>
      </c>
      <c r="AL112" s="820"/>
      <c r="AM112" s="820"/>
      <c r="AN112" s="820"/>
      <c r="AO112" s="821"/>
      <c r="AP112" s="867" t="s">
        <v>425</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91394</v>
      </c>
      <c r="BR112" s="857"/>
      <c r="BS112" s="857"/>
      <c r="BT112" s="857"/>
      <c r="BU112" s="857"/>
      <c r="BV112" s="857">
        <v>86282</v>
      </c>
      <c r="BW112" s="857"/>
      <c r="BX112" s="857"/>
      <c r="BY112" s="857"/>
      <c r="BZ112" s="857"/>
      <c r="CA112" s="857">
        <v>101787</v>
      </c>
      <c r="CB112" s="857"/>
      <c r="CC112" s="857"/>
      <c r="CD112" s="857"/>
      <c r="CE112" s="857"/>
      <c r="CF112" s="918">
        <v>1.2</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226</v>
      </c>
      <c r="DH112" s="857"/>
      <c r="DI112" s="857"/>
      <c r="DJ112" s="857"/>
      <c r="DK112" s="857"/>
      <c r="DL112" s="857" t="s">
        <v>431</v>
      </c>
      <c r="DM112" s="857"/>
      <c r="DN112" s="857"/>
      <c r="DO112" s="857"/>
      <c r="DP112" s="857"/>
      <c r="DQ112" s="857" t="s">
        <v>434</v>
      </c>
      <c r="DR112" s="857"/>
      <c r="DS112" s="857"/>
      <c r="DT112" s="857"/>
      <c r="DU112" s="857"/>
      <c r="DV112" s="834" t="s">
        <v>425</v>
      </c>
      <c r="DW112" s="834"/>
      <c r="DX112" s="834"/>
      <c r="DY112" s="834"/>
      <c r="DZ112" s="835"/>
    </row>
    <row r="113" spans="1:130" s="246" customFormat="1" ht="26.25" customHeight="1" x14ac:dyDescent="0.15">
      <c r="A113" s="961"/>
      <c r="B113" s="962"/>
      <c r="C113" s="790" t="s">
        <v>435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72103</v>
      </c>
      <c r="AB113" s="966"/>
      <c r="AC113" s="966"/>
      <c r="AD113" s="966"/>
      <c r="AE113" s="967"/>
      <c r="AF113" s="968">
        <v>73631</v>
      </c>
      <c r="AG113" s="966"/>
      <c r="AH113" s="966"/>
      <c r="AI113" s="966"/>
      <c r="AJ113" s="967"/>
      <c r="AK113" s="968">
        <v>45255</v>
      </c>
      <c r="AL113" s="966"/>
      <c r="AM113" s="966"/>
      <c r="AN113" s="966"/>
      <c r="AO113" s="967"/>
      <c r="AP113" s="969">
        <v>0.5</v>
      </c>
      <c r="AQ113" s="970"/>
      <c r="AR113" s="970"/>
      <c r="AS113" s="970"/>
      <c r="AT113" s="971"/>
      <c r="AU113" s="979"/>
      <c r="AV113" s="980"/>
      <c r="AW113" s="980"/>
      <c r="AX113" s="980"/>
      <c r="AY113" s="980"/>
      <c r="AZ113" s="855" t="s">
        <v>436</v>
      </c>
      <c r="BA113" s="790"/>
      <c r="BB113" s="790"/>
      <c r="BC113" s="790"/>
      <c r="BD113" s="790"/>
      <c r="BE113" s="790"/>
      <c r="BF113" s="790"/>
      <c r="BG113" s="790"/>
      <c r="BH113" s="790"/>
      <c r="BI113" s="790"/>
      <c r="BJ113" s="790"/>
      <c r="BK113" s="790"/>
      <c r="BL113" s="790"/>
      <c r="BM113" s="790"/>
      <c r="BN113" s="790"/>
      <c r="BO113" s="790"/>
      <c r="BP113" s="791"/>
      <c r="BQ113" s="856">
        <v>809586</v>
      </c>
      <c r="BR113" s="857"/>
      <c r="BS113" s="857"/>
      <c r="BT113" s="857"/>
      <c r="BU113" s="857"/>
      <c r="BV113" s="857">
        <v>796152</v>
      </c>
      <c r="BW113" s="857"/>
      <c r="BX113" s="857"/>
      <c r="BY113" s="857"/>
      <c r="BZ113" s="857"/>
      <c r="CA113" s="857">
        <v>808549</v>
      </c>
      <c r="CB113" s="857"/>
      <c r="CC113" s="857"/>
      <c r="CD113" s="857"/>
      <c r="CE113" s="857"/>
      <c r="CF113" s="918">
        <v>9.8000000000000007</v>
      </c>
      <c r="CG113" s="919"/>
      <c r="CH113" s="919"/>
      <c r="CI113" s="919"/>
      <c r="CJ113" s="919"/>
      <c r="CK113" s="974"/>
      <c r="CL113" s="861"/>
      <c r="CM113" s="864" t="s">
        <v>437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425</v>
      </c>
      <c r="DH113" s="820"/>
      <c r="DI113" s="820"/>
      <c r="DJ113" s="820"/>
      <c r="DK113" s="821"/>
      <c r="DL113" s="822" t="s">
        <v>226</v>
      </c>
      <c r="DM113" s="820"/>
      <c r="DN113" s="820"/>
      <c r="DO113" s="820"/>
      <c r="DP113" s="821"/>
      <c r="DQ113" s="822" t="s">
        <v>226</v>
      </c>
      <c r="DR113" s="820"/>
      <c r="DS113" s="820"/>
      <c r="DT113" s="820"/>
      <c r="DU113" s="821"/>
      <c r="DV113" s="867" t="s">
        <v>226</v>
      </c>
      <c r="DW113" s="868"/>
      <c r="DX113" s="868"/>
      <c r="DY113" s="868"/>
      <c r="DZ113" s="869"/>
    </row>
    <row r="114" spans="1:130" s="246" customFormat="1" ht="26.25" customHeight="1" x14ac:dyDescent="0.15">
      <c r="A114" s="961"/>
      <c r="B114" s="962"/>
      <c r="C114" s="790" t="s">
        <v>438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62779</v>
      </c>
      <c r="AB114" s="820"/>
      <c r="AC114" s="820"/>
      <c r="AD114" s="820"/>
      <c r="AE114" s="821"/>
      <c r="AF114" s="822">
        <v>67036</v>
      </c>
      <c r="AG114" s="820"/>
      <c r="AH114" s="820"/>
      <c r="AI114" s="820"/>
      <c r="AJ114" s="821"/>
      <c r="AK114" s="822">
        <v>70343</v>
      </c>
      <c r="AL114" s="820"/>
      <c r="AM114" s="820"/>
      <c r="AN114" s="820"/>
      <c r="AO114" s="821"/>
      <c r="AP114" s="867">
        <v>0.9</v>
      </c>
      <c r="AQ114" s="868"/>
      <c r="AR114" s="868"/>
      <c r="AS114" s="868"/>
      <c r="AT114" s="869"/>
      <c r="AU114" s="979"/>
      <c r="AV114" s="980"/>
      <c r="AW114" s="980"/>
      <c r="AX114" s="980"/>
      <c r="AY114" s="980"/>
      <c r="AZ114" s="855" t="s">
        <v>439</v>
      </c>
      <c r="BA114" s="790"/>
      <c r="BB114" s="790"/>
      <c r="BC114" s="790"/>
      <c r="BD114" s="790"/>
      <c r="BE114" s="790"/>
      <c r="BF114" s="790"/>
      <c r="BG114" s="790"/>
      <c r="BH114" s="790"/>
      <c r="BI114" s="790"/>
      <c r="BJ114" s="790"/>
      <c r="BK114" s="790"/>
      <c r="BL114" s="790"/>
      <c r="BM114" s="790"/>
      <c r="BN114" s="790"/>
      <c r="BO114" s="790"/>
      <c r="BP114" s="791"/>
      <c r="BQ114" s="856">
        <v>4812893</v>
      </c>
      <c r="BR114" s="857"/>
      <c r="BS114" s="857"/>
      <c r="BT114" s="857"/>
      <c r="BU114" s="857"/>
      <c r="BV114" s="857">
        <v>4677048</v>
      </c>
      <c r="BW114" s="857"/>
      <c r="BX114" s="857"/>
      <c r="BY114" s="857"/>
      <c r="BZ114" s="857"/>
      <c r="CA114" s="857">
        <v>4522554</v>
      </c>
      <c r="CB114" s="857"/>
      <c r="CC114" s="857"/>
      <c r="CD114" s="857"/>
      <c r="CE114" s="857"/>
      <c r="CF114" s="918">
        <v>54.7</v>
      </c>
      <c r="CG114" s="919"/>
      <c r="CH114" s="919"/>
      <c r="CI114" s="919"/>
      <c r="CJ114" s="919"/>
      <c r="CK114" s="974"/>
      <c r="CL114" s="861"/>
      <c r="CM114" s="864" t="s">
        <v>440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425</v>
      </c>
      <c r="DH114" s="820"/>
      <c r="DI114" s="820"/>
      <c r="DJ114" s="820"/>
      <c r="DK114" s="821"/>
      <c r="DL114" s="822" t="s">
        <v>431</v>
      </c>
      <c r="DM114" s="820"/>
      <c r="DN114" s="820"/>
      <c r="DO114" s="820"/>
      <c r="DP114" s="821"/>
      <c r="DQ114" s="822" t="s">
        <v>425</v>
      </c>
      <c r="DR114" s="820"/>
      <c r="DS114" s="820"/>
      <c r="DT114" s="820"/>
      <c r="DU114" s="821"/>
      <c r="DV114" s="867" t="s">
        <v>226</v>
      </c>
      <c r="DW114" s="868"/>
      <c r="DX114" s="868"/>
      <c r="DY114" s="868"/>
      <c r="DZ114" s="869"/>
    </row>
    <row r="115" spans="1:130" s="246" customFormat="1" ht="26.25" customHeight="1" x14ac:dyDescent="0.15">
      <c r="A115" s="961"/>
      <c r="B115" s="962"/>
      <c r="C115" s="790" t="s">
        <v>441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357899</v>
      </c>
      <c r="AB115" s="966"/>
      <c r="AC115" s="966"/>
      <c r="AD115" s="966"/>
      <c r="AE115" s="967"/>
      <c r="AF115" s="968">
        <v>351737</v>
      </c>
      <c r="AG115" s="966"/>
      <c r="AH115" s="966"/>
      <c r="AI115" s="966"/>
      <c r="AJ115" s="967"/>
      <c r="AK115" s="968">
        <v>344963</v>
      </c>
      <c r="AL115" s="966"/>
      <c r="AM115" s="966"/>
      <c r="AN115" s="966"/>
      <c r="AO115" s="967"/>
      <c r="AP115" s="969">
        <v>4.2</v>
      </c>
      <c r="AQ115" s="970"/>
      <c r="AR115" s="970"/>
      <c r="AS115" s="970"/>
      <c r="AT115" s="971"/>
      <c r="AU115" s="979"/>
      <c r="AV115" s="980"/>
      <c r="AW115" s="980"/>
      <c r="AX115" s="980"/>
      <c r="AY115" s="980"/>
      <c r="AZ115" s="855" t="s">
        <v>442</v>
      </c>
      <c r="BA115" s="790"/>
      <c r="BB115" s="790"/>
      <c r="BC115" s="790"/>
      <c r="BD115" s="790"/>
      <c r="BE115" s="790"/>
      <c r="BF115" s="790"/>
      <c r="BG115" s="790"/>
      <c r="BH115" s="790"/>
      <c r="BI115" s="790"/>
      <c r="BJ115" s="790"/>
      <c r="BK115" s="790"/>
      <c r="BL115" s="790"/>
      <c r="BM115" s="790"/>
      <c r="BN115" s="790"/>
      <c r="BO115" s="790"/>
      <c r="BP115" s="791"/>
      <c r="BQ115" s="856">
        <v>117027</v>
      </c>
      <c r="BR115" s="857"/>
      <c r="BS115" s="857"/>
      <c r="BT115" s="857"/>
      <c r="BU115" s="857"/>
      <c r="BV115" s="857">
        <v>72061</v>
      </c>
      <c r="BW115" s="857"/>
      <c r="BX115" s="857"/>
      <c r="BY115" s="857"/>
      <c r="BZ115" s="857"/>
      <c r="CA115" s="857">
        <v>30371</v>
      </c>
      <c r="CB115" s="857"/>
      <c r="CC115" s="857"/>
      <c r="CD115" s="857"/>
      <c r="CE115" s="857"/>
      <c r="CF115" s="918">
        <v>0.4</v>
      </c>
      <c r="CG115" s="919"/>
      <c r="CH115" s="919"/>
      <c r="CI115" s="919"/>
      <c r="CJ115" s="919"/>
      <c r="CK115" s="974"/>
      <c r="CL115" s="861"/>
      <c r="CM115" s="855" t="s">
        <v>443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425</v>
      </c>
      <c r="DH115" s="820"/>
      <c r="DI115" s="820"/>
      <c r="DJ115" s="820"/>
      <c r="DK115" s="821"/>
      <c r="DL115" s="822" t="s">
        <v>425</v>
      </c>
      <c r="DM115" s="820"/>
      <c r="DN115" s="820"/>
      <c r="DO115" s="820"/>
      <c r="DP115" s="821"/>
      <c r="DQ115" s="822" t="s">
        <v>425</v>
      </c>
      <c r="DR115" s="820"/>
      <c r="DS115" s="820"/>
      <c r="DT115" s="820"/>
      <c r="DU115" s="821"/>
      <c r="DV115" s="867" t="s">
        <v>431</v>
      </c>
      <c r="DW115" s="868"/>
      <c r="DX115" s="868"/>
      <c r="DY115" s="868"/>
      <c r="DZ115" s="869"/>
    </row>
    <row r="116" spans="1:130" s="246" customFormat="1" ht="26.25" customHeight="1" x14ac:dyDescent="0.15">
      <c r="A116" s="963"/>
      <c r="B116" s="964"/>
      <c r="C116" s="923" t="s">
        <v>444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425</v>
      </c>
      <c r="AB116" s="820"/>
      <c r="AC116" s="820"/>
      <c r="AD116" s="820"/>
      <c r="AE116" s="821"/>
      <c r="AF116" s="822" t="s">
        <v>425</v>
      </c>
      <c r="AG116" s="820"/>
      <c r="AH116" s="820"/>
      <c r="AI116" s="820"/>
      <c r="AJ116" s="821"/>
      <c r="AK116" s="822" t="s">
        <v>226</v>
      </c>
      <c r="AL116" s="820"/>
      <c r="AM116" s="820"/>
      <c r="AN116" s="820"/>
      <c r="AO116" s="821"/>
      <c r="AP116" s="867" t="s">
        <v>425</v>
      </c>
      <c r="AQ116" s="868"/>
      <c r="AR116" s="868"/>
      <c r="AS116" s="868"/>
      <c r="AT116" s="869"/>
      <c r="AU116" s="979"/>
      <c r="AV116" s="980"/>
      <c r="AW116" s="980"/>
      <c r="AX116" s="980"/>
      <c r="AY116" s="980"/>
      <c r="AZ116" s="906" t="s">
        <v>445</v>
      </c>
      <c r="BA116" s="907"/>
      <c r="BB116" s="907"/>
      <c r="BC116" s="907"/>
      <c r="BD116" s="907"/>
      <c r="BE116" s="907"/>
      <c r="BF116" s="907"/>
      <c r="BG116" s="907"/>
      <c r="BH116" s="907"/>
      <c r="BI116" s="907"/>
      <c r="BJ116" s="907"/>
      <c r="BK116" s="907"/>
      <c r="BL116" s="907"/>
      <c r="BM116" s="907"/>
      <c r="BN116" s="907"/>
      <c r="BO116" s="907"/>
      <c r="BP116" s="908"/>
      <c r="BQ116" s="856" t="s">
        <v>425</v>
      </c>
      <c r="BR116" s="857"/>
      <c r="BS116" s="857"/>
      <c r="BT116" s="857"/>
      <c r="BU116" s="857"/>
      <c r="BV116" s="857" t="s">
        <v>425</v>
      </c>
      <c r="BW116" s="857"/>
      <c r="BX116" s="857"/>
      <c r="BY116" s="857"/>
      <c r="BZ116" s="857"/>
      <c r="CA116" s="857" t="s">
        <v>425</v>
      </c>
      <c r="CB116" s="857"/>
      <c r="CC116" s="857"/>
      <c r="CD116" s="857"/>
      <c r="CE116" s="857"/>
      <c r="CF116" s="918" t="s">
        <v>226</v>
      </c>
      <c r="CG116" s="919"/>
      <c r="CH116" s="919"/>
      <c r="CI116" s="919"/>
      <c r="CJ116" s="919"/>
      <c r="CK116" s="974"/>
      <c r="CL116" s="861"/>
      <c r="CM116" s="864" t="s">
        <v>446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425</v>
      </c>
      <c r="DH116" s="820"/>
      <c r="DI116" s="820"/>
      <c r="DJ116" s="820"/>
      <c r="DK116" s="821"/>
      <c r="DL116" s="822" t="s">
        <v>425</v>
      </c>
      <c r="DM116" s="820"/>
      <c r="DN116" s="820"/>
      <c r="DO116" s="820"/>
      <c r="DP116" s="821"/>
      <c r="DQ116" s="822" t="s">
        <v>226</v>
      </c>
      <c r="DR116" s="820"/>
      <c r="DS116" s="820"/>
      <c r="DT116" s="820"/>
      <c r="DU116" s="821"/>
      <c r="DV116" s="867" t="s">
        <v>226</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447</v>
      </c>
      <c r="Z117" s="946"/>
      <c r="AA117" s="951">
        <v>2153966</v>
      </c>
      <c r="AB117" s="952"/>
      <c r="AC117" s="952"/>
      <c r="AD117" s="952"/>
      <c r="AE117" s="953"/>
      <c r="AF117" s="954">
        <v>2192307</v>
      </c>
      <c r="AG117" s="952"/>
      <c r="AH117" s="952"/>
      <c r="AI117" s="952"/>
      <c r="AJ117" s="953"/>
      <c r="AK117" s="954">
        <v>2300155</v>
      </c>
      <c r="AL117" s="952"/>
      <c r="AM117" s="952"/>
      <c r="AN117" s="952"/>
      <c r="AO117" s="953"/>
      <c r="AP117" s="955"/>
      <c r="AQ117" s="956"/>
      <c r="AR117" s="956"/>
      <c r="AS117" s="956"/>
      <c r="AT117" s="957"/>
      <c r="AU117" s="979"/>
      <c r="AV117" s="980"/>
      <c r="AW117" s="980"/>
      <c r="AX117" s="980"/>
      <c r="AY117" s="980"/>
      <c r="AZ117" s="906" t="s">
        <v>448</v>
      </c>
      <c r="BA117" s="907"/>
      <c r="BB117" s="907"/>
      <c r="BC117" s="907"/>
      <c r="BD117" s="907"/>
      <c r="BE117" s="907"/>
      <c r="BF117" s="907"/>
      <c r="BG117" s="907"/>
      <c r="BH117" s="907"/>
      <c r="BI117" s="907"/>
      <c r="BJ117" s="907"/>
      <c r="BK117" s="907"/>
      <c r="BL117" s="907"/>
      <c r="BM117" s="907"/>
      <c r="BN117" s="907"/>
      <c r="BO117" s="907"/>
      <c r="BP117" s="908"/>
      <c r="BQ117" s="856" t="s">
        <v>425</v>
      </c>
      <c r="BR117" s="857"/>
      <c r="BS117" s="857"/>
      <c r="BT117" s="857"/>
      <c r="BU117" s="857"/>
      <c r="BV117" s="857" t="s">
        <v>226</v>
      </c>
      <c r="BW117" s="857"/>
      <c r="BX117" s="857"/>
      <c r="BY117" s="857"/>
      <c r="BZ117" s="857"/>
      <c r="CA117" s="857" t="s">
        <v>425</v>
      </c>
      <c r="CB117" s="857"/>
      <c r="CC117" s="857"/>
      <c r="CD117" s="857"/>
      <c r="CE117" s="857"/>
      <c r="CF117" s="918" t="s">
        <v>425</v>
      </c>
      <c r="CG117" s="919"/>
      <c r="CH117" s="919"/>
      <c r="CI117" s="919"/>
      <c r="CJ117" s="919"/>
      <c r="CK117" s="974"/>
      <c r="CL117" s="861"/>
      <c r="CM117" s="864" t="s">
        <v>449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226</v>
      </c>
      <c r="DH117" s="820"/>
      <c r="DI117" s="820"/>
      <c r="DJ117" s="820"/>
      <c r="DK117" s="821"/>
      <c r="DL117" s="822" t="s">
        <v>431</v>
      </c>
      <c r="DM117" s="820"/>
      <c r="DN117" s="820"/>
      <c r="DO117" s="820"/>
      <c r="DP117" s="821"/>
      <c r="DQ117" s="822" t="s">
        <v>226</v>
      </c>
      <c r="DR117" s="820"/>
      <c r="DS117" s="820"/>
      <c r="DT117" s="820"/>
      <c r="DU117" s="821"/>
      <c r="DV117" s="867" t="s">
        <v>431</v>
      </c>
      <c r="DW117" s="868"/>
      <c r="DX117" s="868"/>
      <c r="DY117" s="868"/>
      <c r="DZ117" s="869"/>
    </row>
    <row r="118" spans="1:130" s="246" customFormat="1" ht="26.25" customHeight="1" x14ac:dyDescent="0.15">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304</v>
      </c>
      <c r="AG118" s="945"/>
      <c r="AH118" s="945"/>
      <c r="AI118" s="945"/>
      <c r="AJ118" s="946"/>
      <c r="AK118" s="947" t="s">
        <v>303</v>
      </c>
      <c r="AL118" s="945"/>
      <c r="AM118" s="945"/>
      <c r="AN118" s="945"/>
      <c r="AO118" s="946"/>
      <c r="AP118" s="948" t="s">
        <v>419</v>
      </c>
      <c r="AQ118" s="949"/>
      <c r="AR118" s="949"/>
      <c r="AS118" s="949"/>
      <c r="AT118" s="950"/>
      <c r="AU118" s="979"/>
      <c r="AV118" s="980"/>
      <c r="AW118" s="980"/>
      <c r="AX118" s="980"/>
      <c r="AY118" s="980"/>
      <c r="AZ118" s="922" t="s">
        <v>450</v>
      </c>
      <c r="BA118" s="923"/>
      <c r="BB118" s="923"/>
      <c r="BC118" s="923"/>
      <c r="BD118" s="923"/>
      <c r="BE118" s="923"/>
      <c r="BF118" s="923"/>
      <c r="BG118" s="923"/>
      <c r="BH118" s="923"/>
      <c r="BI118" s="923"/>
      <c r="BJ118" s="923"/>
      <c r="BK118" s="923"/>
      <c r="BL118" s="923"/>
      <c r="BM118" s="923"/>
      <c r="BN118" s="923"/>
      <c r="BO118" s="923"/>
      <c r="BP118" s="924"/>
      <c r="BQ118" s="925" t="s">
        <v>425</v>
      </c>
      <c r="BR118" s="888"/>
      <c r="BS118" s="888"/>
      <c r="BT118" s="888"/>
      <c r="BU118" s="888"/>
      <c r="BV118" s="888" t="s">
        <v>226</v>
      </c>
      <c r="BW118" s="888"/>
      <c r="BX118" s="888"/>
      <c r="BY118" s="888"/>
      <c r="BZ118" s="888"/>
      <c r="CA118" s="888" t="s">
        <v>431</v>
      </c>
      <c r="CB118" s="888"/>
      <c r="CC118" s="888"/>
      <c r="CD118" s="888"/>
      <c r="CE118" s="888"/>
      <c r="CF118" s="918" t="s">
        <v>425</v>
      </c>
      <c r="CG118" s="919"/>
      <c r="CH118" s="919"/>
      <c r="CI118" s="919"/>
      <c r="CJ118" s="919"/>
      <c r="CK118" s="974"/>
      <c r="CL118" s="861"/>
      <c r="CM118" s="864" t="s">
        <v>451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425</v>
      </c>
      <c r="DH118" s="820"/>
      <c r="DI118" s="820"/>
      <c r="DJ118" s="820"/>
      <c r="DK118" s="821"/>
      <c r="DL118" s="822" t="s">
        <v>425</v>
      </c>
      <c r="DM118" s="820"/>
      <c r="DN118" s="820"/>
      <c r="DO118" s="820"/>
      <c r="DP118" s="821"/>
      <c r="DQ118" s="822" t="s">
        <v>226</v>
      </c>
      <c r="DR118" s="820"/>
      <c r="DS118" s="820"/>
      <c r="DT118" s="820"/>
      <c r="DU118" s="821"/>
      <c r="DV118" s="867" t="s">
        <v>425</v>
      </c>
      <c r="DW118" s="868"/>
      <c r="DX118" s="868"/>
      <c r="DY118" s="868"/>
      <c r="DZ118" s="869"/>
    </row>
    <row r="119" spans="1:130" s="246" customFormat="1" ht="26.25" customHeight="1" x14ac:dyDescent="0.15">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425</v>
      </c>
      <c r="AB119" s="938"/>
      <c r="AC119" s="938"/>
      <c r="AD119" s="938"/>
      <c r="AE119" s="939"/>
      <c r="AF119" s="940" t="s">
        <v>425</v>
      </c>
      <c r="AG119" s="938"/>
      <c r="AH119" s="938"/>
      <c r="AI119" s="938"/>
      <c r="AJ119" s="939"/>
      <c r="AK119" s="940" t="s">
        <v>425</v>
      </c>
      <c r="AL119" s="938"/>
      <c r="AM119" s="938"/>
      <c r="AN119" s="938"/>
      <c r="AO119" s="939"/>
      <c r="AP119" s="941" t="s">
        <v>425</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452</v>
      </c>
      <c r="BP119" s="921"/>
      <c r="BQ119" s="925">
        <v>26473201</v>
      </c>
      <c r="BR119" s="888"/>
      <c r="BS119" s="888"/>
      <c r="BT119" s="888"/>
      <c r="BU119" s="888"/>
      <c r="BV119" s="888">
        <v>25750317</v>
      </c>
      <c r="BW119" s="888"/>
      <c r="BX119" s="888"/>
      <c r="BY119" s="888"/>
      <c r="BZ119" s="888"/>
      <c r="CA119" s="888">
        <v>24784721</v>
      </c>
      <c r="CB119" s="888"/>
      <c r="CC119" s="888"/>
      <c r="CD119" s="888"/>
      <c r="CE119" s="888"/>
      <c r="CF119" s="786"/>
      <c r="CG119" s="787"/>
      <c r="CH119" s="787"/>
      <c r="CI119" s="787"/>
      <c r="CJ119" s="877"/>
      <c r="CK119" s="975"/>
      <c r="CL119" s="863"/>
      <c r="CM119" s="881" t="s">
        <v>453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682029</v>
      </c>
      <c r="DH119" s="803"/>
      <c r="DI119" s="803"/>
      <c r="DJ119" s="803"/>
      <c r="DK119" s="804"/>
      <c r="DL119" s="805">
        <v>344963</v>
      </c>
      <c r="DM119" s="803"/>
      <c r="DN119" s="803"/>
      <c r="DO119" s="803"/>
      <c r="DP119" s="804"/>
      <c r="DQ119" s="805" t="s">
        <v>425</v>
      </c>
      <c r="DR119" s="803"/>
      <c r="DS119" s="803"/>
      <c r="DT119" s="803"/>
      <c r="DU119" s="804"/>
      <c r="DV119" s="891" t="s">
        <v>425</v>
      </c>
      <c r="DW119" s="892"/>
      <c r="DX119" s="892"/>
      <c r="DY119" s="892"/>
      <c r="DZ119" s="893"/>
    </row>
    <row r="120" spans="1:130" s="246" customFormat="1" ht="26.25" customHeight="1" x14ac:dyDescent="0.15">
      <c r="A120" s="860"/>
      <c r="B120" s="861"/>
      <c r="C120" s="864" t="s">
        <v>428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425</v>
      </c>
      <c r="AB120" s="820"/>
      <c r="AC120" s="820"/>
      <c r="AD120" s="820"/>
      <c r="AE120" s="821"/>
      <c r="AF120" s="822" t="s">
        <v>425</v>
      </c>
      <c r="AG120" s="820"/>
      <c r="AH120" s="820"/>
      <c r="AI120" s="820"/>
      <c r="AJ120" s="821"/>
      <c r="AK120" s="822" t="s">
        <v>226</v>
      </c>
      <c r="AL120" s="820"/>
      <c r="AM120" s="820"/>
      <c r="AN120" s="820"/>
      <c r="AO120" s="821"/>
      <c r="AP120" s="867" t="s">
        <v>226</v>
      </c>
      <c r="AQ120" s="868"/>
      <c r="AR120" s="868"/>
      <c r="AS120" s="868"/>
      <c r="AT120" s="869"/>
      <c r="AU120" s="926" t="s">
        <v>454</v>
      </c>
      <c r="AV120" s="927"/>
      <c r="AW120" s="927"/>
      <c r="AX120" s="927"/>
      <c r="AY120" s="928"/>
      <c r="AZ120" s="903" t="s">
        <v>455</v>
      </c>
      <c r="BA120" s="848"/>
      <c r="BB120" s="848"/>
      <c r="BC120" s="848"/>
      <c r="BD120" s="848"/>
      <c r="BE120" s="848"/>
      <c r="BF120" s="848"/>
      <c r="BG120" s="848"/>
      <c r="BH120" s="848"/>
      <c r="BI120" s="848"/>
      <c r="BJ120" s="848"/>
      <c r="BK120" s="848"/>
      <c r="BL120" s="848"/>
      <c r="BM120" s="848"/>
      <c r="BN120" s="848"/>
      <c r="BO120" s="848"/>
      <c r="BP120" s="849"/>
      <c r="BQ120" s="904">
        <v>3623999</v>
      </c>
      <c r="BR120" s="885"/>
      <c r="BS120" s="885"/>
      <c r="BT120" s="885"/>
      <c r="BU120" s="885"/>
      <c r="BV120" s="885">
        <v>3429303</v>
      </c>
      <c r="BW120" s="885"/>
      <c r="BX120" s="885"/>
      <c r="BY120" s="885"/>
      <c r="BZ120" s="885"/>
      <c r="CA120" s="885">
        <v>3066810</v>
      </c>
      <c r="CB120" s="885"/>
      <c r="CC120" s="885"/>
      <c r="CD120" s="885"/>
      <c r="CE120" s="885"/>
      <c r="CF120" s="909">
        <v>37.1</v>
      </c>
      <c r="CG120" s="910"/>
      <c r="CH120" s="910"/>
      <c r="CI120" s="910"/>
      <c r="CJ120" s="910"/>
      <c r="CK120" s="911" t="s">
        <v>456</v>
      </c>
      <c r="CL120" s="895"/>
      <c r="CM120" s="895"/>
      <c r="CN120" s="895"/>
      <c r="CO120" s="896"/>
      <c r="CP120" s="915" t="s">
        <v>457</v>
      </c>
      <c r="CQ120" s="916"/>
      <c r="CR120" s="916"/>
      <c r="CS120" s="916"/>
      <c r="CT120" s="916"/>
      <c r="CU120" s="916"/>
      <c r="CV120" s="916"/>
      <c r="CW120" s="916"/>
      <c r="CX120" s="916"/>
      <c r="CY120" s="916"/>
      <c r="CZ120" s="916"/>
      <c r="DA120" s="916"/>
      <c r="DB120" s="916"/>
      <c r="DC120" s="916"/>
      <c r="DD120" s="916"/>
      <c r="DE120" s="916"/>
      <c r="DF120" s="917"/>
      <c r="DG120" s="904">
        <v>69692</v>
      </c>
      <c r="DH120" s="885"/>
      <c r="DI120" s="885"/>
      <c r="DJ120" s="885"/>
      <c r="DK120" s="885"/>
      <c r="DL120" s="885">
        <v>63762</v>
      </c>
      <c r="DM120" s="885"/>
      <c r="DN120" s="885"/>
      <c r="DO120" s="885"/>
      <c r="DP120" s="885"/>
      <c r="DQ120" s="885">
        <v>55645</v>
      </c>
      <c r="DR120" s="885"/>
      <c r="DS120" s="885"/>
      <c r="DT120" s="885"/>
      <c r="DU120" s="885"/>
      <c r="DV120" s="886">
        <v>0.7</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226</v>
      </c>
      <c r="AB121" s="820"/>
      <c r="AC121" s="820"/>
      <c r="AD121" s="820"/>
      <c r="AE121" s="821"/>
      <c r="AF121" s="822" t="s">
        <v>226</v>
      </c>
      <c r="AG121" s="820"/>
      <c r="AH121" s="820"/>
      <c r="AI121" s="820"/>
      <c r="AJ121" s="821"/>
      <c r="AK121" s="822" t="s">
        <v>226</v>
      </c>
      <c r="AL121" s="820"/>
      <c r="AM121" s="820"/>
      <c r="AN121" s="820"/>
      <c r="AO121" s="821"/>
      <c r="AP121" s="867" t="s">
        <v>425</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80631</v>
      </c>
      <c r="BR121" s="857"/>
      <c r="BS121" s="857"/>
      <c r="BT121" s="857"/>
      <c r="BU121" s="857"/>
      <c r="BV121" s="857">
        <v>68286</v>
      </c>
      <c r="BW121" s="857"/>
      <c r="BX121" s="857"/>
      <c r="BY121" s="857"/>
      <c r="BZ121" s="857"/>
      <c r="CA121" s="857">
        <v>55240</v>
      </c>
      <c r="CB121" s="857"/>
      <c r="CC121" s="857"/>
      <c r="CD121" s="857"/>
      <c r="CE121" s="857"/>
      <c r="CF121" s="918">
        <v>0.7</v>
      </c>
      <c r="CG121" s="919"/>
      <c r="CH121" s="919"/>
      <c r="CI121" s="919"/>
      <c r="CJ121" s="919"/>
      <c r="CK121" s="912"/>
      <c r="CL121" s="898"/>
      <c r="CM121" s="898"/>
      <c r="CN121" s="898"/>
      <c r="CO121" s="899"/>
      <c r="CP121" s="878" t="s">
        <v>402</v>
      </c>
      <c r="CQ121" s="879"/>
      <c r="CR121" s="879"/>
      <c r="CS121" s="879"/>
      <c r="CT121" s="879"/>
      <c r="CU121" s="879"/>
      <c r="CV121" s="879"/>
      <c r="CW121" s="879"/>
      <c r="CX121" s="879"/>
      <c r="CY121" s="879"/>
      <c r="CZ121" s="879"/>
      <c r="DA121" s="879"/>
      <c r="DB121" s="879"/>
      <c r="DC121" s="879"/>
      <c r="DD121" s="879"/>
      <c r="DE121" s="879"/>
      <c r="DF121" s="880"/>
      <c r="DG121" s="856">
        <v>21702</v>
      </c>
      <c r="DH121" s="857"/>
      <c r="DI121" s="857"/>
      <c r="DJ121" s="857"/>
      <c r="DK121" s="857"/>
      <c r="DL121" s="857">
        <v>22520</v>
      </c>
      <c r="DM121" s="857"/>
      <c r="DN121" s="857"/>
      <c r="DO121" s="857"/>
      <c r="DP121" s="857"/>
      <c r="DQ121" s="857">
        <v>46142</v>
      </c>
      <c r="DR121" s="857"/>
      <c r="DS121" s="857"/>
      <c r="DT121" s="857"/>
      <c r="DU121" s="857"/>
      <c r="DV121" s="834">
        <v>0.6</v>
      </c>
      <c r="DW121" s="834"/>
      <c r="DX121" s="834"/>
      <c r="DY121" s="834"/>
      <c r="DZ121" s="835"/>
    </row>
    <row r="122" spans="1:130" s="246" customFormat="1" ht="26.25" customHeight="1" x14ac:dyDescent="0.15">
      <c r="A122" s="860"/>
      <c r="B122" s="861"/>
      <c r="C122" s="864" t="s">
        <v>440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226</v>
      </c>
      <c r="AB122" s="820"/>
      <c r="AC122" s="820"/>
      <c r="AD122" s="820"/>
      <c r="AE122" s="821"/>
      <c r="AF122" s="822" t="s">
        <v>226</v>
      </c>
      <c r="AG122" s="820"/>
      <c r="AH122" s="820"/>
      <c r="AI122" s="820"/>
      <c r="AJ122" s="821"/>
      <c r="AK122" s="822" t="s">
        <v>425</v>
      </c>
      <c r="AL122" s="820"/>
      <c r="AM122" s="820"/>
      <c r="AN122" s="820"/>
      <c r="AO122" s="821"/>
      <c r="AP122" s="867" t="s">
        <v>431</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14067444</v>
      </c>
      <c r="BR122" s="888"/>
      <c r="BS122" s="888"/>
      <c r="BT122" s="888"/>
      <c r="BU122" s="888"/>
      <c r="BV122" s="888">
        <v>13723715</v>
      </c>
      <c r="BW122" s="888"/>
      <c r="BX122" s="888"/>
      <c r="BY122" s="888"/>
      <c r="BZ122" s="888"/>
      <c r="CA122" s="888">
        <v>13583718</v>
      </c>
      <c r="CB122" s="888"/>
      <c r="CC122" s="888"/>
      <c r="CD122" s="888"/>
      <c r="CE122" s="888"/>
      <c r="CF122" s="889">
        <v>164.3</v>
      </c>
      <c r="CG122" s="890"/>
      <c r="CH122" s="890"/>
      <c r="CI122" s="890"/>
      <c r="CJ122" s="890"/>
      <c r="CK122" s="912"/>
      <c r="CL122" s="898"/>
      <c r="CM122" s="898"/>
      <c r="CN122" s="898"/>
      <c r="CO122" s="899"/>
      <c r="CP122" s="878" t="s">
        <v>398</v>
      </c>
      <c r="CQ122" s="879"/>
      <c r="CR122" s="879"/>
      <c r="CS122" s="879"/>
      <c r="CT122" s="879"/>
      <c r="CU122" s="879"/>
      <c r="CV122" s="879"/>
      <c r="CW122" s="879"/>
      <c r="CX122" s="879"/>
      <c r="CY122" s="879"/>
      <c r="CZ122" s="879"/>
      <c r="DA122" s="879"/>
      <c r="DB122" s="879"/>
      <c r="DC122" s="879"/>
      <c r="DD122" s="879"/>
      <c r="DE122" s="879"/>
      <c r="DF122" s="880"/>
      <c r="DG122" s="856" t="s">
        <v>226</v>
      </c>
      <c r="DH122" s="857"/>
      <c r="DI122" s="857"/>
      <c r="DJ122" s="857"/>
      <c r="DK122" s="857"/>
      <c r="DL122" s="857" t="s">
        <v>425</v>
      </c>
      <c r="DM122" s="857"/>
      <c r="DN122" s="857"/>
      <c r="DO122" s="857"/>
      <c r="DP122" s="857"/>
      <c r="DQ122" s="857" t="s">
        <v>425</v>
      </c>
      <c r="DR122" s="857"/>
      <c r="DS122" s="857"/>
      <c r="DT122" s="857"/>
      <c r="DU122" s="857"/>
      <c r="DV122" s="834" t="s">
        <v>425</v>
      </c>
      <c r="DW122" s="834"/>
      <c r="DX122" s="834"/>
      <c r="DY122" s="834"/>
      <c r="DZ122" s="835"/>
    </row>
    <row r="123" spans="1:130" s="246" customFormat="1" ht="26.25" customHeight="1" x14ac:dyDescent="0.15">
      <c r="A123" s="860"/>
      <c r="B123" s="861"/>
      <c r="C123" s="864" t="s">
        <v>446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434</v>
      </c>
      <c r="AB123" s="820"/>
      <c r="AC123" s="820"/>
      <c r="AD123" s="820"/>
      <c r="AE123" s="821"/>
      <c r="AF123" s="822" t="s">
        <v>425</v>
      </c>
      <c r="AG123" s="820"/>
      <c r="AH123" s="820"/>
      <c r="AI123" s="820"/>
      <c r="AJ123" s="821"/>
      <c r="AK123" s="822" t="s">
        <v>434</v>
      </c>
      <c r="AL123" s="820"/>
      <c r="AM123" s="820"/>
      <c r="AN123" s="820"/>
      <c r="AO123" s="821"/>
      <c r="AP123" s="867" t="s">
        <v>434</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461</v>
      </c>
      <c r="BP123" s="921"/>
      <c r="BQ123" s="875">
        <v>17772074</v>
      </c>
      <c r="BR123" s="876"/>
      <c r="BS123" s="876"/>
      <c r="BT123" s="876"/>
      <c r="BU123" s="876"/>
      <c r="BV123" s="876">
        <v>17221304</v>
      </c>
      <c r="BW123" s="876"/>
      <c r="BX123" s="876"/>
      <c r="BY123" s="876"/>
      <c r="BZ123" s="876"/>
      <c r="CA123" s="876">
        <v>16705768</v>
      </c>
      <c r="CB123" s="876"/>
      <c r="CC123" s="876"/>
      <c r="CD123" s="876"/>
      <c r="CE123" s="876"/>
      <c r="CF123" s="786"/>
      <c r="CG123" s="787"/>
      <c r="CH123" s="787"/>
      <c r="CI123" s="787"/>
      <c r="CJ123" s="877"/>
      <c r="CK123" s="912"/>
      <c r="CL123" s="898"/>
      <c r="CM123" s="898"/>
      <c r="CN123" s="898"/>
      <c r="CO123" s="899"/>
      <c r="CP123" s="878" t="s">
        <v>399</v>
      </c>
      <c r="CQ123" s="879"/>
      <c r="CR123" s="879"/>
      <c r="CS123" s="879"/>
      <c r="CT123" s="879"/>
      <c r="CU123" s="879"/>
      <c r="CV123" s="879"/>
      <c r="CW123" s="879"/>
      <c r="CX123" s="879"/>
      <c r="CY123" s="879"/>
      <c r="CZ123" s="879"/>
      <c r="DA123" s="879"/>
      <c r="DB123" s="879"/>
      <c r="DC123" s="879"/>
      <c r="DD123" s="879"/>
      <c r="DE123" s="879"/>
      <c r="DF123" s="880"/>
      <c r="DG123" s="819" t="s">
        <v>425</v>
      </c>
      <c r="DH123" s="820"/>
      <c r="DI123" s="820"/>
      <c r="DJ123" s="820"/>
      <c r="DK123" s="821"/>
      <c r="DL123" s="822" t="s">
        <v>431</v>
      </c>
      <c r="DM123" s="820"/>
      <c r="DN123" s="820"/>
      <c r="DO123" s="820"/>
      <c r="DP123" s="821"/>
      <c r="DQ123" s="822" t="s">
        <v>226</v>
      </c>
      <c r="DR123" s="820"/>
      <c r="DS123" s="820"/>
      <c r="DT123" s="820"/>
      <c r="DU123" s="821"/>
      <c r="DV123" s="867" t="s">
        <v>425</v>
      </c>
      <c r="DW123" s="868"/>
      <c r="DX123" s="868"/>
      <c r="DY123" s="868"/>
      <c r="DZ123" s="869"/>
    </row>
    <row r="124" spans="1:130" s="246" customFormat="1" ht="26.25" customHeight="1" thickBot="1" x14ac:dyDescent="0.2">
      <c r="A124" s="860"/>
      <c r="B124" s="861"/>
      <c r="C124" s="864" t="s">
        <v>449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425</v>
      </c>
      <c r="AB124" s="820"/>
      <c r="AC124" s="820"/>
      <c r="AD124" s="820"/>
      <c r="AE124" s="821"/>
      <c r="AF124" s="822" t="s">
        <v>226</v>
      </c>
      <c r="AG124" s="820"/>
      <c r="AH124" s="820"/>
      <c r="AI124" s="820"/>
      <c r="AJ124" s="821"/>
      <c r="AK124" s="822" t="s">
        <v>425</v>
      </c>
      <c r="AL124" s="820"/>
      <c r="AM124" s="820"/>
      <c r="AN124" s="820"/>
      <c r="AO124" s="821"/>
      <c r="AP124" s="867" t="s">
        <v>425</v>
      </c>
      <c r="AQ124" s="868"/>
      <c r="AR124" s="868"/>
      <c r="AS124" s="868"/>
      <c r="AT124" s="869"/>
      <c r="AU124" s="870" t="s">
        <v>462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105</v>
      </c>
      <c r="BR124" s="874"/>
      <c r="BS124" s="874"/>
      <c r="BT124" s="874"/>
      <c r="BU124" s="874"/>
      <c r="BV124" s="874">
        <v>105.4</v>
      </c>
      <c r="BW124" s="874"/>
      <c r="BX124" s="874"/>
      <c r="BY124" s="874"/>
      <c r="BZ124" s="874"/>
      <c r="CA124" s="874">
        <v>97.7</v>
      </c>
      <c r="CB124" s="874"/>
      <c r="CC124" s="874"/>
      <c r="CD124" s="874"/>
      <c r="CE124" s="874"/>
      <c r="CF124" s="764"/>
      <c r="CG124" s="765"/>
      <c r="CH124" s="765"/>
      <c r="CI124" s="765"/>
      <c r="CJ124" s="905"/>
      <c r="CK124" s="913"/>
      <c r="CL124" s="913"/>
      <c r="CM124" s="913"/>
      <c r="CN124" s="913"/>
      <c r="CO124" s="914"/>
      <c r="CP124" s="878" t="s">
        <v>463</v>
      </c>
      <c r="CQ124" s="879"/>
      <c r="CR124" s="879"/>
      <c r="CS124" s="879"/>
      <c r="CT124" s="879"/>
      <c r="CU124" s="879"/>
      <c r="CV124" s="879"/>
      <c r="CW124" s="879"/>
      <c r="CX124" s="879"/>
      <c r="CY124" s="879"/>
      <c r="CZ124" s="879"/>
      <c r="DA124" s="879"/>
      <c r="DB124" s="879"/>
      <c r="DC124" s="879"/>
      <c r="DD124" s="879"/>
      <c r="DE124" s="879"/>
      <c r="DF124" s="880"/>
      <c r="DG124" s="802" t="s">
        <v>425</v>
      </c>
      <c r="DH124" s="803"/>
      <c r="DI124" s="803"/>
      <c r="DJ124" s="803"/>
      <c r="DK124" s="804"/>
      <c r="DL124" s="805" t="s">
        <v>226</v>
      </c>
      <c r="DM124" s="803"/>
      <c r="DN124" s="803"/>
      <c r="DO124" s="803"/>
      <c r="DP124" s="804"/>
      <c r="DQ124" s="805" t="s">
        <v>425</v>
      </c>
      <c r="DR124" s="803"/>
      <c r="DS124" s="803"/>
      <c r="DT124" s="803"/>
      <c r="DU124" s="804"/>
      <c r="DV124" s="891" t="s">
        <v>226</v>
      </c>
      <c r="DW124" s="892"/>
      <c r="DX124" s="892"/>
      <c r="DY124" s="892"/>
      <c r="DZ124" s="893"/>
    </row>
    <row r="125" spans="1:130" s="246" customFormat="1" ht="26.25" customHeight="1" x14ac:dyDescent="0.15">
      <c r="A125" s="860"/>
      <c r="B125" s="861"/>
      <c r="C125" s="864" t="s">
        <v>451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226</v>
      </c>
      <c r="AB125" s="820"/>
      <c r="AC125" s="820"/>
      <c r="AD125" s="820"/>
      <c r="AE125" s="821"/>
      <c r="AF125" s="822" t="s">
        <v>226</v>
      </c>
      <c r="AG125" s="820"/>
      <c r="AH125" s="820"/>
      <c r="AI125" s="820"/>
      <c r="AJ125" s="821"/>
      <c r="AK125" s="822" t="s">
        <v>226</v>
      </c>
      <c r="AL125" s="820"/>
      <c r="AM125" s="820"/>
      <c r="AN125" s="820"/>
      <c r="AO125" s="821"/>
      <c r="AP125" s="867" t="s">
        <v>425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464</v>
      </c>
      <c r="CL125" s="895"/>
      <c r="CM125" s="895"/>
      <c r="CN125" s="895"/>
      <c r="CO125" s="896"/>
      <c r="CP125" s="903" t="s">
        <v>465</v>
      </c>
      <c r="CQ125" s="848"/>
      <c r="CR125" s="848"/>
      <c r="CS125" s="848"/>
      <c r="CT125" s="848"/>
      <c r="CU125" s="848"/>
      <c r="CV125" s="848"/>
      <c r="CW125" s="848"/>
      <c r="CX125" s="848"/>
      <c r="CY125" s="848"/>
      <c r="CZ125" s="848"/>
      <c r="DA125" s="848"/>
      <c r="DB125" s="848"/>
      <c r="DC125" s="848"/>
      <c r="DD125" s="848"/>
      <c r="DE125" s="848"/>
      <c r="DF125" s="849"/>
      <c r="DG125" s="904" t="s">
        <v>226</v>
      </c>
      <c r="DH125" s="885"/>
      <c r="DI125" s="885"/>
      <c r="DJ125" s="885"/>
      <c r="DK125" s="885"/>
      <c r="DL125" s="885" t="s">
        <v>425</v>
      </c>
      <c r="DM125" s="885"/>
      <c r="DN125" s="885"/>
      <c r="DO125" s="885"/>
      <c r="DP125" s="885"/>
      <c r="DQ125" s="885" t="s">
        <v>425</v>
      </c>
      <c r="DR125" s="885"/>
      <c r="DS125" s="885"/>
      <c r="DT125" s="885"/>
      <c r="DU125" s="885"/>
      <c r="DV125" s="886" t="s">
        <v>425</v>
      </c>
      <c r="DW125" s="886"/>
      <c r="DX125" s="886"/>
      <c r="DY125" s="886"/>
      <c r="DZ125" s="887"/>
    </row>
    <row r="126" spans="1:130" s="246" customFormat="1" ht="26.25" customHeight="1" thickBot="1" x14ac:dyDescent="0.2">
      <c r="A126" s="860"/>
      <c r="B126" s="861"/>
      <c r="C126" s="864" t="s">
        <v>453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357899</v>
      </c>
      <c r="AB126" s="820"/>
      <c r="AC126" s="820"/>
      <c r="AD126" s="820"/>
      <c r="AE126" s="821"/>
      <c r="AF126" s="822">
        <v>351737</v>
      </c>
      <c r="AG126" s="820"/>
      <c r="AH126" s="820"/>
      <c r="AI126" s="820"/>
      <c r="AJ126" s="821"/>
      <c r="AK126" s="822">
        <v>344963</v>
      </c>
      <c r="AL126" s="820"/>
      <c r="AM126" s="820"/>
      <c r="AN126" s="820"/>
      <c r="AO126" s="821"/>
      <c r="AP126" s="867">
        <v>4.2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466</v>
      </c>
      <c r="CQ126" s="790"/>
      <c r="CR126" s="790"/>
      <c r="CS126" s="790"/>
      <c r="CT126" s="790"/>
      <c r="CU126" s="790"/>
      <c r="CV126" s="790"/>
      <c r="CW126" s="790"/>
      <c r="CX126" s="790"/>
      <c r="CY126" s="790"/>
      <c r="CZ126" s="790"/>
      <c r="DA126" s="790"/>
      <c r="DB126" s="790"/>
      <c r="DC126" s="790"/>
      <c r="DD126" s="790"/>
      <c r="DE126" s="790"/>
      <c r="DF126" s="791"/>
      <c r="DG126" s="856" t="s">
        <v>425</v>
      </c>
      <c r="DH126" s="857"/>
      <c r="DI126" s="857"/>
      <c r="DJ126" s="857"/>
      <c r="DK126" s="857"/>
      <c r="DL126" s="857" t="s">
        <v>226</v>
      </c>
      <c r="DM126" s="857"/>
      <c r="DN126" s="857"/>
      <c r="DO126" s="857"/>
      <c r="DP126" s="857"/>
      <c r="DQ126" s="857" t="s">
        <v>226</v>
      </c>
      <c r="DR126" s="857"/>
      <c r="DS126" s="857"/>
      <c r="DT126" s="857"/>
      <c r="DU126" s="857"/>
      <c r="DV126" s="834" t="s">
        <v>425</v>
      </c>
      <c r="DW126" s="834"/>
      <c r="DX126" s="834"/>
      <c r="DY126" s="834"/>
      <c r="DZ126" s="835"/>
    </row>
    <row r="127" spans="1:130" s="246" customFormat="1" ht="26.25" customHeight="1" x14ac:dyDescent="0.15">
      <c r="A127" s="862"/>
      <c r="B127" s="863"/>
      <c r="C127" s="881" t="s">
        <v>467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425</v>
      </c>
      <c r="AB127" s="820"/>
      <c r="AC127" s="820"/>
      <c r="AD127" s="820"/>
      <c r="AE127" s="821"/>
      <c r="AF127" s="822" t="s">
        <v>226</v>
      </c>
      <c r="AG127" s="820"/>
      <c r="AH127" s="820"/>
      <c r="AI127" s="820"/>
      <c r="AJ127" s="821"/>
      <c r="AK127" s="822" t="s">
        <v>425</v>
      </c>
      <c r="AL127" s="820"/>
      <c r="AM127" s="820"/>
      <c r="AN127" s="820"/>
      <c r="AO127" s="821"/>
      <c r="AP127" s="867" t="s">
        <v>226</v>
      </c>
      <c r="AQ127" s="868"/>
      <c r="AR127" s="868"/>
      <c r="AS127" s="868"/>
      <c r="AT127" s="869"/>
      <c r="AU127" s="282"/>
      <c r="AV127" s="282"/>
      <c r="AW127" s="282"/>
      <c r="AX127" s="884" t="s">
        <v>468</v>
      </c>
      <c r="AY127" s="852"/>
      <c r="AZ127" s="852"/>
      <c r="BA127" s="852"/>
      <c r="BB127" s="852"/>
      <c r="BC127" s="852"/>
      <c r="BD127" s="852"/>
      <c r="BE127" s="853"/>
      <c r="BF127" s="851" t="s">
        <v>469</v>
      </c>
      <c r="BG127" s="852"/>
      <c r="BH127" s="852"/>
      <c r="BI127" s="852"/>
      <c r="BJ127" s="852"/>
      <c r="BK127" s="852"/>
      <c r="BL127" s="853"/>
      <c r="BM127" s="851" t="s">
        <v>470</v>
      </c>
      <c r="BN127" s="852"/>
      <c r="BO127" s="852"/>
      <c r="BP127" s="852"/>
      <c r="BQ127" s="852"/>
      <c r="BR127" s="852"/>
      <c r="BS127" s="853"/>
      <c r="BT127" s="851" t="s">
        <v>471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472</v>
      </c>
      <c r="CQ127" s="790"/>
      <c r="CR127" s="790"/>
      <c r="CS127" s="790"/>
      <c r="CT127" s="790"/>
      <c r="CU127" s="790"/>
      <c r="CV127" s="790"/>
      <c r="CW127" s="790"/>
      <c r="CX127" s="790"/>
      <c r="CY127" s="790"/>
      <c r="CZ127" s="790"/>
      <c r="DA127" s="790"/>
      <c r="DB127" s="790"/>
      <c r="DC127" s="790"/>
      <c r="DD127" s="790"/>
      <c r="DE127" s="790"/>
      <c r="DF127" s="791"/>
      <c r="DG127" s="856" t="s">
        <v>425</v>
      </c>
      <c r="DH127" s="857"/>
      <c r="DI127" s="857"/>
      <c r="DJ127" s="857"/>
      <c r="DK127" s="857"/>
      <c r="DL127" s="857" t="s">
        <v>226</v>
      </c>
      <c r="DM127" s="857"/>
      <c r="DN127" s="857"/>
      <c r="DO127" s="857"/>
      <c r="DP127" s="857"/>
      <c r="DQ127" s="857" t="s">
        <v>425</v>
      </c>
      <c r="DR127" s="857"/>
      <c r="DS127" s="857"/>
      <c r="DT127" s="857"/>
      <c r="DU127" s="857"/>
      <c r="DV127" s="834" t="s">
        <v>226</v>
      </c>
      <c r="DW127" s="834"/>
      <c r="DX127" s="834"/>
      <c r="DY127" s="834"/>
      <c r="DZ127" s="835"/>
    </row>
    <row r="128" spans="1:130" s="246" customFormat="1" ht="26.25" customHeight="1" thickBot="1" x14ac:dyDescent="0.2">
      <c r="A128" s="836" t="s">
        <v>473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474</v>
      </c>
      <c r="X128" s="838"/>
      <c r="Y128" s="838"/>
      <c r="Z128" s="839"/>
      <c r="AA128" s="840">
        <v>15580</v>
      </c>
      <c r="AB128" s="841"/>
      <c r="AC128" s="841"/>
      <c r="AD128" s="841"/>
      <c r="AE128" s="842"/>
      <c r="AF128" s="843">
        <v>16100</v>
      </c>
      <c r="AG128" s="841"/>
      <c r="AH128" s="841"/>
      <c r="AI128" s="841"/>
      <c r="AJ128" s="842"/>
      <c r="AK128" s="843">
        <v>16775</v>
      </c>
      <c r="AL128" s="841"/>
      <c r="AM128" s="841"/>
      <c r="AN128" s="841"/>
      <c r="AO128" s="842"/>
      <c r="AP128" s="844"/>
      <c r="AQ128" s="845"/>
      <c r="AR128" s="845"/>
      <c r="AS128" s="845"/>
      <c r="AT128" s="846"/>
      <c r="AU128" s="282"/>
      <c r="AV128" s="282"/>
      <c r="AW128" s="282"/>
      <c r="AX128" s="847" t="s">
        <v>475</v>
      </c>
      <c r="AY128" s="848"/>
      <c r="AZ128" s="848"/>
      <c r="BA128" s="848"/>
      <c r="BB128" s="848"/>
      <c r="BC128" s="848"/>
      <c r="BD128" s="848"/>
      <c r="BE128" s="849"/>
      <c r="BF128" s="826" t="s">
        <v>425</v>
      </c>
      <c r="BG128" s="827"/>
      <c r="BH128" s="827"/>
      <c r="BI128" s="827"/>
      <c r="BJ128" s="827"/>
      <c r="BK128" s="827"/>
      <c r="BL128" s="850"/>
      <c r="BM128" s="826">
        <v>13.42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476</v>
      </c>
      <c r="CQ128" s="768"/>
      <c r="CR128" s="768"/>
      <c r="CS128" s="768"/>
      <c r="CT128" s="768"/>
      <c r="CU128" s="768"/>
      <c r="CV128" s="768"/>
      <c r="CW128" s="768"/>
      <c r="CX128" s="768"/>
      <c r="CY128" s="768"/>
      <c r="CZ128" s="768"/>
      <c r="DA128" s="768"/>
      <c r="DB128" s="768"/>
      <c r="DC128" s="768"/>
      <c r="DD128" s="768"/>
      <c r="DE128" s="768"/>
      <c r="DF128" s="769"/>
      <c r="DG128" s="830">
        <v>117027</v>
      </c>
      <c r="DH128" s="831"/>
      <c r="DI128" s="831"/>
      <c r="DJ128" s="831"/>
      <c r="DK128" s="831"/>
      <c r="DL128" s="831">
        <v>72061</v>
      </c>
      <c r="DM128" s="831"/>
      <c r="DN128" s="831"/>
      <c r="DO128" s="831"/>
      <c r="DP128" s="831"/>
      <c r="DQ128" s="831">
        <v>30371</v>
      </c>
      <c r="DR128" s="831"/>
      <c r="DS128" s="831"/>
      <c r="DT128" s="831"/>
      <c r="DU128" s="831"/>
      <c r="DV128" s="832">
        <v>0.4</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477</v>
      </c>
      <c r="X129" s="817"/>
      <c r="Y129" s="817"/>
      <c r="Z129" s="818"/>
      <c r="AA129" s="819">
        <v>9551007</v>
      </c>
      <c r="AB129" s="820"/>
      <c r="AC129" s="820"/>
      <c r="AD129" s="820"/>
      <c r="AE129" s="821"/>
      <c r="AF129" s="822">
        <v>9325606</v>
      </c>
      <c r="AG129" s="820"/>
      <c r="AH129" s="820"/>
      <c r="AI129" s="820"/>
      <c r="AJ129" s="821"/>
      <c r="AK129" s="822">
        <v>9532689</v>
      </c>
      <c r="AL129" s="820"/>
      <c r="AM129" s="820"/>
      <c r="AN129" s="820"/>
      <c r="AO129" s="821"/>
      <c r="AP129" s="823"/>
      <c r="AQ129" s="824"/>
      <c r="AR129" s="824"/>
      <c r="AS129" s="824"/>
      <c r="AT129" s="825"/>
      <c r="AU129" s="284"/>
      <c r="AV129" s="284"/>
      <c r="AW129" s="284"/>
      <c r="AX129" s="789" t="s">
        <v>478</v>
      </c>
      <c r="AY129" s="790"/>
      <c r="AZ129" s="790"/>
      <c r="BA129" s="790"/>
      <c r="BB129" s="790"/>
      <c r="BC129" s="790"/>
      <c r="BD129" s="790"/>
      <c r="BE129" s="791"/>
      <c r="BF129" s="809" t="s">
        <v>425</v>
      </c>
      <c r="BG129" s="810"/>
      <c r="BH129" s="810"/>
      <c r="BI129" s="810"/>
      <c r="BJ129" s="810"/>
      <c r="BK129" s="810"/>
      <c r="BL129" s="811"/>
      <c r="BM129" s="809">
        <v>18.420000000000002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479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480</v>
      </c>
      <c r="X130" s="817"/>
      <c r="Y130" s="817"/>
      <c r="Z130" s="818"/>
      <c r="AA130" s="819">
        <v>1264291</v>
      </c>
      <c r="AB130" s="820"/>
      <c r="AC130" s="820"/>
      <c r="AD130" s="820"/>
      <c r="AE130" s="821"/>
      <c r="AF130" s="822">
        <v>1238467</v>
      </c>
      <c r="AG130" s="820"/>
      <c r="AH130" s="820"/>
      <c r="AI130" s="820"/>
      <c r="AJ130" s="821"/>
      <c r="AK130" s="822">
        <v>1264269</v>
      </c>
      <c r="AL130" s="820"/>
      <c r="AM130" s="820"/>
      <c r="AN130" s="820"/>
      <c r="AO130" s="821"/>
      <c r="AP130" s="823"/>
      <c r="AQ130" s="824"/>
      <c r="AR130" s="824"/>
      <c r="AS130" s="824"/>
      <c r="AT130" s="825"/>
      <c r="AU130" s="284"/>
      <c r="AV130" s="284"/>
      <c r="AW130" s="284"/>
      <c r="AX130" s="789" t="s">
        <v>481</v>
      </c>
      <c r="AY130" s="790"/>
      <c r="AZ130" s="790"/>
      <c r="BA130" s="790"/>
      <c r="BB130" s="790"/>
      <c r="BC130" s="790"/>
      <c r="BD130" s="790"/>
      <c r="BE130" s="791"/>
      <c r="BF130" s="792">
        <v>11.4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482</v>
      </c>
      <c r="X131" s="800"/>
      <c r="Y131" s="800"/>
      <c r="Z131" s="801"/>
      <c r="AA131" s="802">
        <v>8286716</v>
      </c>
      <c r="AB131" s="803"/>
      <c r="AC131" s="803"/>
      <c r="AD131" s="803"/>
      <c r="AE131" s="804"/>
      <c r="AF131" s="805">
        <v>8087139</v>
      </c>
      <c r="AG131" s="803"/>
      <c r="AH131" s="803"/>
      <c r="AI131" s="803"/>
      <c r="AJ131" s="804"/>
      <c r="AK131" s="805">
        <v>8268420</v>
      </c>
      <c r="AL131" s="803"/>
      <c r="AM131" s="803"/>
      <c r="AN131" s="803"/>
      <c r="AO131" s="804"/>
      <c r="AP131" s="806"/>
      <c r="AQ131" s="807"/>
      <c r="AR131" s="807"/>
      <c r="AS131" s="807"/>
      <c r="AT131" s="808"/>
      <c r="AU131" s="284"/>
      <c r="AV131" s="284"/>
      <c r="AW131" s="284"/>
      <c r="AX131" s="767" t="s">
        <v>483</v>
      </c>
      <c r="AY131" s="768"/>
      <c r="AZ131" s="768"/>
      <c r="BA131" s="768"/>
      <c r="BB131" s="768"/>
      <c r="BC131" s="768"/>
      <c r="BD131" s="768"/>
      <c r="BE131" s="769"/>
      <c r="BF131" s="770">
        <v>97.7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485</v>
      </c>
      <c r="W132" s="780"/>
      <c r="X132" s="780"/>
      <c r="Y132" s="780"/>
      <c r="Z132" s="781"/>
      <c r="AA132" s="782">
        <v>10.548147180000001</v>
      </c>
      <c r="AB132" s="783"/>
      <c r="AC132" s="783"/>
      <c r="AD132" s="783"/>
      <c r="AE132" s="784"/>
      <c r="AF132" s="785">
        <v>11.59544803</v>
      </c>
      <c r="AG132" s="783"/>
      <c r="AH132" s="783"/>
      <c r="AI132" s="783"/>
      <c r="AJ132" s="784"/>
      <c r="AK132" s="785">
        <v>12.325341480000001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486</v>
      </c>
      <c r="W133" s="759"/>
      <c r="X133" s="759"/>
      <c r="Y133" s="759"/>
      <c r="Z133" s="760"/>
      <c r="AA133" s="761">
        <v>10.5</v>
      </c>
      <c r="AB133" s="762"/>
      <c r="AC133" s="762"/>
      <c r="AD133" s="762"/>
      <c r="AE133" s="763"/>
      <c r="AF133" s="761">
        <v>10.8</v>
      </c>
      <c r="AG133" s="762"/>
      <c r="AH133" s="762"/>
      <c r="AI133" s="762"/>
      <c r="AJ133" s="763"/>
      <c r="AK133" s="761">
        <v>11.4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JNHyDvxUuoJl3eBGZturJ+qOgf6MZsDzE2el70hsB9w4Qzq8XvGslFgR1ZSmMUVj0s1n3/BmCOMKxO9vR4H8w==" saltValue="jCNhWqrdhZvqdAPlqlrP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ggFi3VM4CeYc4JQwnwQ41Ibq1DhuXxs2Jbou9E7KsUxEdKk3+8e9KU4kTZNwtXTHbD6/JxSXgpN9duTHipIzA==" saltValue="knWHMpwDk41s9X+orVtY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7qktTE3A0oiCHZNLoaXGWyO4UATDx/WV66Z1Ijqyh9TWWfrtox8egjIp7GyQK1ZR8oFmTa6hIZ/BF8SLcPDWQ==" saltValue="a7ANUvP82DX0IQDlJ9bb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495</v>
      </c>
      <c r="AL9" s="1190"/>
      <c r="AM9" s="1190"/>
      <c r="AN9" s="1191"/>
      <c r="AO9" s="312">
        <v>3349865</v>
      </c>
      <c r="AP9" s="312">
        <v>101272</v>
      </c>
      <c r="AQ9" s="313">
        <v>90414</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496</v>
      </c>
      <c r="AL10" s="1190"/>
      <c r="AM10" s="1190"/>
      <c r="AN10" s="1191"/>
      <c r="AO10" s="315">
        <v>298170</v>
      </c>
      <c r="AP10" s="315">
        <v>9014</v>
      </c>
      <c r="AQ10" s="316">
        <v>7325</v>
      </c>
      <c r="AR10" s="317">
        <v>23.1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497</v>
      </c>
      <c r="AL11" s="1190"/>
      <c r="AM11" s="1190"/>
      <c r="AN11" s="1191"/>
      <c r="AO11" s="315">
        <v>498243</v>
      </c>
      <c r="AP11" s="315">
        <v>15063</v>
      </c>
      <c r="AQ11" s="316">
        <v>9426</v>
      </c>
      <c r="AR11" s="317">
        <v>59.8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498</v>
      </c>
      <c r="AL12" s="1190"/>
      <c r="AM12" s="1190"/>
      <c r="AN12" s="1191"/>
      <c r="AO12" s="315">
        <v>80000</v>
      </c>
      <c r="AP12" s="315">
        <v>2419</v>
      </c>
      <c r="AQ12" s="316">
        <v>1167</v>
      </c>
      <c r="AR12" s="317">
        <v>107.3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499</v>
      </c>
      <c r="AL13" s="1190"/>
      <c r="AM13" s="1190"/>
      <c r="AN13" s="1191"/>
      <c r="AO13" s="315" t="s">
        <v>500</v>
      </c>
      <c r="AP13" s="315" t="s">
        <v>500</v>
      </c>
      <c r="AQ13" s="316">
        <v>3</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501</v>
      </c>
      <c r="AL14" s="1190"/>
      <c r="AM14" s="1190"/>
      <c r="AN14" s="1191"/>
      <c r="AO14" s="315">
        <v>168790</v>
      </c>
      <c r="AP14" s="315">
        <v>5103</v>
      </c>
      <c r="AQ14" s="316">
        <v>4078</v>
      </c>
      <c r="AR14" s="317">
        <v>25.1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502</v>
      </c>
      <c r="AL15" s="1190"/>
      <c r="AM15" s="1190"/>
      <c r="AN15" s="1191"/>
      <c r="AO15" s="315">
        <v>60463</v>
      </c>
      <c r="AP15" s="315">
        <v>1828</v>
      </c>
      <c r="AQ15" s="316">
        <v>2195</v>
      </c>
      <c r="AR15" s="317">
        <v>-16.7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503</v>
      </c>
      <c r="AL16" s="1193"/>
      <c r="AM16" s="1193"/>
      <c r="AN16" s="1194"/>
      <c r="AO16" s="315">
        <v>-400308</v>
      </c>
      <c r="AP16" s="315">
        <v>-12102</v>
      </c>
      <c r="AQ16" s="316">
        <v>-8893</v>
      </c>
      <c r="AR16" s="317">
        <v>36.1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186</v>
      </c>
      <c r="AL17" s="1193"/>
      <c r="AM17" s="1193"/>
      <c r="AN17" s="1194"/>
      <c r="AO17" s="315">
        <v>4055223</v>
      </c>
      <c r="AP17" s="315">
        <v>122596</v>
      </c>
      <c r="AQ17" s="316">
        <v>105714</v>
      </c>
      <c r="AR17" s="317">
        <v>16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508</v>
      </c>
      <c r="AL21" s="1187"/>
      <c r="AM21" s="1187"/>
      <c r="AN21" s="1188"/>
      <c r="AO21" s="327">
        <v>11.94</v>
      </c>
      <c r="AP21" s="328">
        <v>10.07</v>
      </c>
      <c r="AQ21" s="329">
        <v>1.87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509</v>
      </c>
      <c r="AL22" s="1187"/>
      <c r="AM22" s="1187"/>
      <c r="AN22" s="1188"/>
      <c r="AO22" s="332">
        <v>100.5</v>
      </c>
      <c r="AP22" s="333">
        <v>97.6</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513</v>
      </c>
      <c r="AL32" s="1178"/>
      <c r="AM32" s="1178"/>
      <c r="AN32" s="1179"/>
      <c r="AO32" s="342">
        <v>1839594</v>
      </c>
      <c r="AP32" s="342">
        <v>55614</v>
      </c>
      <c r="AQ32" s="343">
        <v>67110</v>
      </c>
      <c r="AR32" s="344">
        <v>-17.100000000000001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514</v>
      </c>
      <c r="AL33" s="1178"/>
      <c r="AM33" s="1178"/>
      <c r="AN33" s="1179"/>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515</v>
      </c>
      <c r="AL34" s="1178"/>
      <c r="AM34" s="1178"/>
      <c r="AN34" s="1179"/>
      <c r="AO34" s="342" t="s">
        <v>500</v>
      </c>
      <c r="AP34" s="342" t="s">
        <v>500</v>
      </c>
      <c r="AQ34" s="343">
        <v>6</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516</v>
      </c>
      <c r="AL35" s="1178"/>
      <c r="AM35" s="1178"/>
      <c r="AN35" s="1179"/>
      <c r="AO35" s="342">
        <v>45255</v>
      </c>
      <c r="AP35" s="342">
        <v>1368</v>
      </c>
      <c r="AQ35" s="343">
        <v>17795</v>
      </c>
      <c r="AR35" s="344">
        <v>-92.3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517</v>
      </c>
      <c r="AL36" s="1178"/>
      <c r="AM36" s="1178"/>
      <c r="AN36" s="1179"/>
      <c r="AO36" s="342">
        <v>70343</v>
      </c>
      <c r="AP36" s="342">
        <v>2127</v>
      </c>
      <c r="AQ36" s="343">
        <v>2500</v>
      </c>
      <c r="AR36" s="344">
        <v>-14.9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518</v>
      </c>
      <c r="AL37" s="1178"/>
      <c r="AM37" s="1178"/>
      <c r="AN37" s="1179"/>
      <c r="AO37" s="342">
        <v>344963</v>
      </c>
      <c r="AP37" s="342">
        <v>10429</v>
      </c>
      <c r="AQ37" s="343">
        <v>1001</v>
      </c>
      <c r="AR37" s="344">
        <v>941.9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519</v>
      </c>
      <c r="AL38" s="1181"/>
      <c r="AM38" s="1181"/>
      <c r="AN38" s="1182"/>
      <c r="AO38" s="345" t="s">
        <v>500</v>
      </c>
      <c r="AP38" s="345" t="s">
        <v>500</v>
      </c>
      <c r="AQ38" s="346">
        <v>4</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520</v>
      </c>
      <c r="AL39" s="1181"/>
      <c r="AM39" s="1181"/>
      <c r="AN39" s="1182"/>
      <c r="AO39" s="342">
        <v>-16775</v>
      </c>
      <c r="AP39" s="342">
        <v>-507</v>
      </c>
      <c r="AQ39" s="343">
        <v>-3748</v>
      </c>
      <c r="AR39" s="344">
        <v>-86.5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521</v>
      </c>
      <c r="AL40" s="1178"/>
      <c r="AM40" s="1178"/>
      <c r="AN40" s="1179"/>
      <c r="AO40" s="342">
        <v>-1264269</v>
      </c>
      <c r="AP40" s="342">
        <v>-38221</v>
      </c>
      <c r="AQ40" s="343">
        <v>-58908</v>
      </c>
      <c r="AR40" s="344">
        <v>-35.1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298</v>
      </c>
      <c r="AL41" s="1184"/>
      <c r="AM41" s="1184"/>
      <c r="AN41" s="1185"/>
      <c r="AO41" s="342">
        <v>1019111</v>
      </c>
      <c r="AP41" s="342">
        <v>30809</v>
      </c>
      <c r="AQ41" s="343">
        <v>25761</v>
      </c>
      <c r="AR41" s="344">
        <v>19.600000000000001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490</v>
      </c>
      <c r="AN49" s="1172" t="s">
        <v>525</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4549462</v>
      </c>
      <c r="AN51" s="364">
        <v>130428</v>
      </c>
      <c r="AO51" s="365">
        <v>71.400000000000006</v>
      </c>
      <c r="AP51" s="366">
        <v>106614</v>
      </c>
      <c r="AQ51" s="367">
        <v>17.2</v>
      </c>
      <c r="AR51" s="368">
        <v>54.2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3796417</v>
      </c>
      <c r="AN52" s="372">
        <v>108839</v>
      </c>
      <c r="AO52" s="373">
        <v>87.5</v>
      </c>
      <c r="AP52" s="374">
        <v>45545</v>
      </c>
      <c r="AQ52" s="375">
        <v>20.7</v>
      </c>
      <c r="AR52" s="376">
        <v>66.8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2483633</v>
      </c>
      <c r="AN53" s="364">
        <v>72088</v>
      </c>
      <c r="AO53" s="365">
        <v>-44.7</v>
      </c>
      <c r="AP53" s="366">
        <v>85459</v>
      </c>
      <c r="AQ53" s="367">
        <v>-19.8</v>
      </c>
      <c r="AR53" s="368">
        <v>-24.9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1522696</v>
      </c>
      <c r="AN54" s="372">
        <v>44196</v>
      </c>
      <c r="AO54" s="373">
        <v>-59.4</v>
      </c>
      <c r="AP54" s="374">
        <v>44378</v>
      </c>
      <c r="AQ54" s="375">
        <v>-2.6</v>
      </c>
      <c r="AR54" s="376">
        <v>-56.8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1943821</v>
      </c>
      <c r="AN55" s="364">
        <v>57198</v>
      </c>
      <c r="AO55" s="365">
        <v>-20.7</v>
      </c>
      <c r="AP55" s="366">
        <v>83280</v>
      </c>
      <c r="AQ55" s="367">
        <v>-2.5</v>
      </c>
      <c r="AR55" s="368">
        <v>-18.2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1436568</v>
      </c>
      <c r="AN56" s="372">
        <v>42272</v>
      </c>
      <c r="AO56" s="373">
        <v>-4.4000000000000004</v>
      </c>
      <c r="AP56" s="374">
        <v>43123</v>
      </c>
      <c r="AQ56" s="375">
        <v>-2.8</v>
      </c>
      <c r="AR56" s="376">
        <v>-1.6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1794557</v>
      </c>
      <c r="AN57" s="364">
        <v>53470</v>
      </c>
      <c r="AO57" s="365">
        <v>-6.5</v>
      </c>
      <c r="AP57" s="366">
        <v>88968</v>
      </c>
      <c r="AQ57" s="367">
        <v>6.8</v>
      </c>
      <c r="AR57" s="368">
        <v>-13.3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1242018</v>
      </c>
      <c r="AN58" s="372">
        <v>37007</v>
      </c>
      <c r="AO58" s="373">
        <v>-12.5</v>
      </c>
      <c r="AP58" s="374">
        <v>45482</v>
      </c>
      <c r="AQ58" s="375">
        <v>5.5</v>
      </c>
      <c r="AR58" s="376">
        <v>-18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1684852</v>
      </c>
      <c r="AN59" s="364">
        <v>50936</v>
      </c>
      <c r="AO59" s="365">
        <v>-4.7</v>
      </c>
      <c r="AP59" s="366">
        <v>85173</v>
      </c>
      <c r="AQ59" s="367">
        <v>-4.3</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1131807</v>
      </c>
      <c r="AN60" s="372">
        <v>34216</v>
      </c>
      <c r="AO60" s="373">
        <v>-7.5</v>
      </c>
      <c r="AP60" s="374">
        <v>43913</v>
      </c>
      <c r="AQ60" s="375">
        <v>-3.4</v>
      </c>
      <c r="AR60" s="376">
        <v>-4.0999999999999996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2491265</v>
      </c>
      <c r="AN61" s="379">
        <v>72824</v>
      </c>
      <c r="AO61" s="380">
        <v>-1</v>
      </c>
      <c r="AP61" s="381">
        <v>89899</v>
      </c>
      <c r="AQ61" s="382">
        <v>-0.5</v>
      </c>
      <c r="AR61" s="368">
        <v>-0.5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1825901</v>
      </c>
      <c r="AN62" s="372">
        <v>53306</v>
      </c>
      <c r="AO62" s="373">
        <v>0.7</v>
      </c>
      <c r="AP62" s="374">
        <v>44488</v>
      </c>
      <c r="AQ62" s="375">
        <v>3.5</v>
      </c>
      <c r="AR62" s="376">
        <v>-2.8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awSHjV1c3KmaDdHs89QAGiM0UyMwNwu9zz7aur9SBnJEoakA2VPsNAu9F3D5IBWpoNfweollWEEAM//ac3zMw==" saltValue="pcgl60EcLYEml/KWNkLsE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5AJo3aXepu+eNdk+RRn8ZCsmK4psUzQa9YiNiWoBPqH/gGjzwi6KTtxi7eRcw7pcFYu7BqPD7x5YB79Y4g0Vg==" saltValue="b+SbPNzyiYW/tLKRXKLG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1"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UGaE5FAvMIo5n/OPWDluI/7WIinRK30M6YXCjfMPNfCmSzjYkkfC+ck35pIDN4n/DYKyKdJ8vsKCpS9qHd2w==" saltValue="gRTLUB9Y0bq7ko1sgZ6u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95" t="s">
        <v>3</v>
      </c>
      <c r="D47" s="1195"/>
      <c r="E47" s="1196"/>
      <c r="F47" s="11">
        <v>24.94</v>
      </c>
      <c r="G47" s="12">
        <v>24.64</v>
      </c>
      <c r="H47" s="12">
        <v>21.41</v>
      </c>
      <c r="I47" s="12">
        <v>18.579999999999998</v>
      </c>
      <c r="J47" s="13">
        <v>14.09</v>
      </c>
    </row>
    <row r="48" spans="2:10" ht="57.75" customHeight="1" x14ac:dyDescent="0.15">
      <c r="B48" s="14"/>
      <c r="C48" s="1197" t="s">
        <v>4</v>
      </c>
      <c r="D48" s="1197"/>
      <c r="E48" s="1198"/>
      <c r="F48" s="15">
        <v>4.6900000000000004</v>
      </c>
      <c r="G48" s="16">
        <v>6.09</v>
      </c>
      <c r="H48" s="16">
        <v>5.99</v>
      </c>
      <c r="I48" s="16">
        <v>4.5</v>
      </c>
      <c r="J48" s="17">
        <v>4.62</v>
      </c>
    </row>
    <row r="49" spans="2:10" ht="57.75" customHeight="1" thickBot="1" x14ac:dyDescent="0.2">
      <c r="B49" s="18"/>
      <c r="C49" s="1199" t="s">
        <v>5</v>
      </c>
      <c r="D49" s="1199"/>
      <c r="E49" s="1200"/>
      <c r="F49" s="19" t="s">
        <v>546</v>
      </c>
      <c r="G49" s="20">
        <v>1.46</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2b1FR2NhiGKbySr3h7kFZgKdKtohQ7achE0MdUyQqwevzsNNbth57iQekmPqkpNqf6wpybE+8Iyk/Ambm8Biw==" saltValue="lxXEf+KSxIDprMzC/UIu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k3136</cp:lastModifiedBy>
  <cp:lastPrinted>2020-03-12T05:46:28Z</cp:lastPrinted>
  <dcterms:created xsi:type="dcterms:W3CDTF">2020-02-10T03:13:07Z</dcterms:created>
  <dcterms:modified xsi:type="dcterms:W3CDTF">2020-03-19T06:17:40Z</dcterms:modified>
  <cp:category/>
</cp:coreProperties>
</file>