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1\kamo\財政課_財政係\令和２年度\05 その他\97 各種調査\02 決算関係\18 令和元年度財政状況資料集の作成等について\03 回答\"/>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<sst xmlns="http://schemas.openxmlformats.org/spreadsheetml/2006/main" count="1092" uniqueCount="610">
  <si>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</si>
  <si>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</si>
  <si>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</si>
  <si>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</si>
  <si>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</si>
  <si>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</si>
  <si>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</si>
  <si>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</si>
  <si>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</si>
  <si>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</si>
  <si>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</si>
  <si>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</si>
  <si>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</si>
  <si>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</si>
  <si>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</si>
  <si>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</si>
  <si>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</si>
  <si>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</si>
  <si>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</si>
  <si>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</si>
  <si>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</si>
  <si>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</si>
  <si>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</si>
  <si>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</si>
  <si>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</si>
  <si>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</si>
  <si>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</si>
  <si>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</si>
  <si>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</si>
  <si>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</si>
  <si>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</si>
  <si>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</si>
  <si>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</si>
  <si>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</si>
  <si>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</si>
  <si>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</si>
  <si>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</si>
  <si>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</si>
  <si>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</si>
  <si>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</si>
  <si>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</si>
  <si>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</si>
  <si>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</si>
  <si>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</si>
  <si>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</si>
  <si>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</si>
  <si>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</si>
  <si>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</si>
  <si>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</si>
  <si>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</si>
  <si>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</si>
  <si>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</si>
  <si>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</si>
  <si>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</si>
  <si>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</si>
  <si>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</si>
  <si>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</si>
  <si>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</si>
  <si>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</si>
  <si>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</si>
  <si>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</si>
  <si>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</si>
  <si>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</si>
  <si>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</si>
  <si>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</si>
  <si>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</si>
  <si>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</si>
  <si>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</si>
  <si>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</si>
  <si>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</si>
  <si>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</si>
  <si>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</si>
  <si>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</si>
  <si>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</si>
  <si>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</si>
  <si>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</si>
  <si>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</si>
  <si>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</si>
  <si>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</si>
  <si>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</si>
  <si>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</si>
  <si>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</si>
  <si>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</si>
  <si>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</si>
  <si>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</si>
  <si>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</si>
  <si>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</si>
  <si>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</si>
  <si>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</si>
  <si>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</si>
  <si>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</si>
  <si>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</si>
  <si>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</si>
  <si>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</si>
  <si>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</si>
  <si>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</si>
  <si>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</si>
  <si>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鴨川市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</si>
  <si>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</si>
  <si>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</si>
  <si>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</si>
  <si>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</si>
  <si>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</si>
  <si>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</si>
  <si>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</si>
  <si>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</si>
  <si>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</si>
  <si>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</si>
  <si>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</si>
  <si>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</si>
  <si>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</si>
  <si>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</si>
  <si>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</si>
  <si>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</si>
  <si>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</si>
  <si>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</si>
  <si>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</si>
  <si>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</si>
  <si>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</si>
  <si>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</si>
  <si>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</si>
  <si>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</si>
  <si>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</si>
  <si>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</si>
  <si>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</si>
  <si>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</si>
  <si>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</si>
  <si>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</si>
  <si>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</si>
  <si>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</si>
  <si>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</si>
  <si>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</si>
  <si>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</si>
  <si>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</si>
  <si>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</si>
  <si>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</si>
  <si>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</si>
  <si>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</si>
  <si>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</si>
  <si>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</si>
  <si>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</si>
  <si>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</si>
  <si>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</si>
  <si>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</si>
  <si>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</si>
  <si>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</si>
  <si>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</si>
  <si>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</si>
  <si>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</si>
  <si>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</si>
  <si>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</si>
  <si>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</si>
  <si>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</si>
  <si>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</si>
  <si>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</si>
  <si>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</si>
  <si>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</si>
  <si>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</si>
  <si>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</si>
  <si>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</si>
  <si>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</si>
  <si>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</si>
  <si>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</si>
  <si>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</si>
  <si>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</si>
  <si>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</si>
  <si>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</si>
  <si>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</si>
  <si>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</si>
  <si>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</si>
  <si>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</si>
  <si>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</si>
  <si>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</si>
  <si>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</si>
  <si>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</si>
  <si>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</si>
  <si>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</si>
  <si>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</si>
  <si>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</si>
  <si>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</si>
  <si>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</si>
  <si>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</si>
  <si>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</si>
  <si>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</si>
  <si>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</si>
  <si>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</si>
  <si>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</si>
  <si>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</si>
  <si>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</si>
  <si>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</si>
  <si>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</si>
  <si>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</si>
  <si>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</si>
  <si>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</si>
  <si>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</si>
  <si>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</si>
  <si>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</si>
  <si>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</si>
  <si>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</si>
  <si>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</si>
  <si>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</si>
  <si>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</si>
  <si>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</si>
  <si>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</si>
  <si>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</si>
  <si>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</si>
  <si>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</si>
  <si>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</si>
  <si>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</si>
  <si>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</si>
  <si>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</si>
  <si>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</si>
  <si>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千葉県鴨川市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</si>
  <si>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</si>
  <si>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</si>
  <si>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</si>
  <si>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</si>
  <si>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</si>
  <si>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</si>
  <si>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</si>
  <si>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</si>
  <si>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</si>
  <si>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</si>
  <si>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</si>
  <si>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</si>
  <si>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</si>
  <si>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</si>
  <si>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</si>
  <si>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</si>
  <si>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</si>
  <si>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</si>
  <si>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</si>
  <si>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</si>
  <si>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</si>
  <si>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</si>
  <si>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</si>
  <si>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</si>
  <si>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</si>
  <si>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</si>
  <si>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</si>
  <si>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</si>
  <si>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</si>
  <si>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</si>
  <si>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</si>
  <si>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</si>
  <si>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</si>
  <si>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</si>
  <si>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</si>
  <si>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</si>
  <si>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</si>
  <si>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</si>
  <si>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</si>
  <si>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</si>
  <si>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</si>
  <si>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</si>
  <si>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</si>
  <si>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</si>
  <si>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</si>
  <si>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</si>
  <si>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</si>
  <si>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</si>
  <si>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</si>
  <si>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</si>
  <si>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</si>
  <si>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</si>
  <si>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</si>
  <si>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</si>
  <si>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</si>
  <si>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</si>
  <si>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</si>
  <si>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</si>
  <si>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</si>
  <si>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</si>
  <si>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</si>
  <si>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</si>
  <si>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</si>
  <si>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</si>
  <si>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</si>
  <si>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</si>
  <si>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</si>
  <si>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</si>
  <si>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</si>
  <si>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</si>
  <si>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</si>
  <si>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</si>
  <si>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</si>
  <si>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</si>
  <si>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</si>
  <si>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</si>
  <si>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</si>
  <si>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</si>
  <si>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</si>
  <si>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</si>
  <si>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</si>
  <si>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</si>
  <si>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</si>
  <si>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</si>
  <si>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</si>
  <si>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</si>
  <si>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</si>
  <si>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</si>
  <si>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</si>
  <si>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</si>
  <si>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</si>
  <si>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</si>
  <si>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</si>
  <si>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</si>
  <si>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</si>
  <si>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</si>
  <si>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</si>
  <si>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</si>
  <si>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</si>
  <si>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</si>
  <si>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</si>
  <si>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</si>
  <si>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</si>
  <si>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</si>
  <si>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</si>
  <si>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</si>
  <si>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</si>
  <si>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</si>
  <si>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</si>
  <si>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</si>
  <si>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</si>
  <si>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</si>
  <si>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</si>
  <si>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</si>
  <si>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</si>
  <si>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</si>
  <si>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</si>
  <si>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</si>
  <si>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</si>
  <si>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</si>
  <si>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</si>
  <si>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</si>
  <si>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</si>
  <si>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</si>
  <si>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</si>
  <si>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</si>
  <si>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</si>
  <si>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</si>
  <si>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</si>
  <si>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</si>
  <si>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</si>
  <si>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</si>
  <si>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</si>
  <si>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</si>
  <si>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</si>
  <si>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</si>
  <si>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</si>
  <si>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</si>
  <si>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</si>
  <si>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</si>
  <si>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</si>
  <si>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</si>
  <si>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</si>
  <si>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</si>
  <si>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</si>
  <si>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</si>
  <si>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</si>
  <si>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</si>
  <si>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</si>
  <si>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</si>
  <si>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</si>
  <si>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</si>
  <si>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</si>
  <si>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千葉県鴨川市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</si>
  <si>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</si>
  <si>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</si>
  <si>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</si>
  <si>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</si>
  <si>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</si>
  <si>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</si>
  <si>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</si>
  <si>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</si>
  <si>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</si>
  <si>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</si>
  <si>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</si>
  <si>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</si>
  <si>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</si>
  <si>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</si>
  <si>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</si>
  <si>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</si>
  <si>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</si>
  <si>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</si>
  <si>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</si>
  <si>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</si>
  <si>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</si>
  <si>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</si>
  <si>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</si>
  <si>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</si>
  <si>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</si>
  <si>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</si>
  <si>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</si>
  <si>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</si>
  <si>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</si>
  <si>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</si>
  <si>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</si>
  <si>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</si>
  <si>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</si>
  <si>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</si>
  <si>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</si>
  <si>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</si>
  <si>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</si>
  <si>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</si>
  <si>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</si>
  <si>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</si>
  <si>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</si>
  <si>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</si>
  <si>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</si>
  <si>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</si>
  <si>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</si>
  <si>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</si>
  <si>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</si>
  <si>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</si>
  <si>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</si>
  <si>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</si>
  <si>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</si>
  <si>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</si>
  <si>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</si>
  <si>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</si>
  <si>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</si>
  <si>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</si>
  <si>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</si>
  <si>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</si>
  <si>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</si>
  <si>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</si>
  <si>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</si>
  <si>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</si>
  <si>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</si>
  <si>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</si>
  <si>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</si>
  <si>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</si>
  <si>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</si>
  <si>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</si>
  <si>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</si>
  <si>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</si>
  <si>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</si>
  <si>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</si>
  <si>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</si>
  <si>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</si>
  <si>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</si>
  <si>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</si>
  <si>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</si>
  <si>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</si>
  <si>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</si>
  <si>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</si>
  <si>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</si>
  <si>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</si>
  <si>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</si>
  <si>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</si>
  <si>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</si>
  <si>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</si>
  <si>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</si>
  <si>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</si>
  <si>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</si>
  <si>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</si>
  <si>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</si>
  <si>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</si>
  <si>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</si>
  <si>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</si>
  <si>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</si>
  <si>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</si>
  <si>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</si>
  <si>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</si>
  <si>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</si>
  <si>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</si>
  <si>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</si>
  <si>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</si>
  <si>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</si>
  <si>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</si>
  <si>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</si>
  <si>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</si>
  <si>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</si>
  <si>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</si>
  <si>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</si>
  <si>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</si>
  <si>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</si>
  <si>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</si>
  <si>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</si>
  <si>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</si>
  <si>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</si>
  <si>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</si>
  <si>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</si>
  <si>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</si>
  <si>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</si>
  <si>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</si>
  <si>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</si>
  <si>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</si>
  <si>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</si>
  <si>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</si>
  <si>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</si>
  <si>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</si>
  <si>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</si>
  <si>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</si>
  <si>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</si>
  <si>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</si>
  <si>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</si>
  <si>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</si>
  <si>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</si>
  <si>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</si>
  <si>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</si>
  <si>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</si>
  <si>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</si>
  <si>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</si>
  <si>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</si>
  <si>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</si>
  <si>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</si>
  <si>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</si>
  <si>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</si>
  <si>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</si>
  <si>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</si>
  <si>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</si>
  <si>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</si>
  <si>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</si>
  <si>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</si>
  <si>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</si>
  <si>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</si>
  <si>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</si>
  <si>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</si>
  <si>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</si>
  <si>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</si>
  <si>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</si>
  <si>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</si>
  <si>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</si>
  <si>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</si>
  <si>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</si>
  <si>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</si>
  <si>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</si>
  <si>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</si>
  <si>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</si>
  <si>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</si>
  <si>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</si>
  <si>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</si>
  <si>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</si>
  <si>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</si>
  <si>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</si>
  <si>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</si>
  <si>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</si>
  <si>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</si>
  <si>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</si>
  <si>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</si>
  <si>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</si>
  <si>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</si>
  <si>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</si>
  <si>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</si>
  <si>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</si>
  <si>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</si>
  <si>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</si>
  <si>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</si>
  <si>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</si>
  <si>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</si>
  <si>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</si>
  <si>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</si>
  <si>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</si>
  <si>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</si>
  <si>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</si>
  <si>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</si>
  <si>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</si>
  <si>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</si>
  <si>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</si>
  <si>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</si>
  <si>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</si>
  <si>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</si>
  <si>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</si>
  <si>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</si>
  <si>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4.49</t>
  </si>
  <si>
    <t>▲ 4.99</t>
  </si>
  <si>
    <t>▲ 3.86</t>
  </si>
  <si>
    <t>▲ 6.13</t>
  </si>
  <si>
    <t>水道事業会計</t>
  </si>
  <si>
    <t>一般会計</t>
  </si>
  <si>
    <t>病院事業会計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</si>
  <si>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</si>
  <si>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</si>
  <si>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</si>
  <si>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</si>
  <si>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</si>
  <si>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</si>
  <si>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</si>
  <si>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</si>
  <si>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</si>
  <si>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</si>
  <si>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</si>
  <si>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</si>
  <si>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</si>
  <si>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安房郡市広域市町村圏事務組合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</si>
  <si>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</si>
  <si>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</si>
  <si>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</si>
  <si>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</si>
  <si>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</si>
  <si>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</si>
  <si>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南房総広域水道企業団（水道用水供給事業会計）</t>
  </si>
  <si>
    <t>-</t>
    <phoneticPr fontId="2"/>
  </si>
  <si>
    <t>-</t>
    <phoneticPr fontId="2"/>
  </si>
  <si>
    <t>鴨川市開発公社</t>
  </si>
  <si>
    <t>鴨川マリン開発</t>
  </si>
  <si>
    <t>鴨川観光プラットフォーム</t>
  </si>
  <si>
    <t>-</t>
    <phoneticPr fontId="2"/>
  </si>
  <si>
    <t>-</t>
    <phoneticPr fontId="2"/>
  </si>
  <si>
    <t>-</t>
    <phoneticPr fontId="2"/>
  </si>
  <si>
    <t>-</t>
    <phoneticPr fontId="2"/>
  </si>
  <si>
    <t>地域振興基金</t>
    <rPh sb="0" eb="2">
      <t>チイキ</t>
    </rPh>
    <rPh sb="2" eb="4">
      <t>シンコウ</t>
    </rPh>
    <rPh sb="4" eb="6">
      <t>キキン</t>
    </rPh>
    <phoneticPr fontId="11"/>
  </si>
  <si>
    <t>ふるさぽーと基金</t>
    <rPh sb="6" eb="8">
      <t>キキン</t>
    </rPh>
    <phoneticPr fontId="11"/>
  </si>
  <si>
    <t>教育振興基金</t>
    <rPh sb="0" eb="2">
      <t>キョウイク</t>
    </rPh>
    <rPh sb="2" eb="4">
      <t>シンコウ</t>
    </rPh>
    <rPh sb="4" eb="6">
      <t>キキン</t>
    </rPh>
    <phoneticPr fontId="11"/>
  </si>
  <si>
    <t>三日月基金</t>
    <rPh sb="0" eb="3">
      <t>ミカヅキ</t>
    </rPh>
    <rPh sb="3" eb="5">
      <t>キキン</t>
    </rPh>
    <phoneticPr fontId="11"/>
  </si>
  <si>
    <t>まちづくり支援基金</t>
    <rPh sb="5" eb="7">
      <t>シエン</t>
    </rPh>
    <rPh sb="7" eb="9">
      <t>キキン</t>
    </rPh>
    <phoneticPr fontId="11"/>
  </si>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</sst>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0076-4D1F-BD1C-7B443884F5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72088</c:v>
                </c:pt>
                <c:pt idx="1">
                  <c:v>57198</c:v>
                </c:pt>
                <c:pt idx="2">
                  <c:v>53470</c:v>
                </c:pt>
                <c:pt idx="3">
                  <c:v>50936</c:v>
                </c:pt>
                <c:pt idx="4">
                  <c:v>50247</c:v>
                </c:pt>
              </c:numCache>
            </c:numRef>
          </c:val>
          <c:smooth val="0"/>
          <c:extLst>
            <c:ext xmlns:c16="http://schemas.microsoft.com/office/drawing/2014/chart" uri="{C3380CC4-5D6E-409C-BE32-E72D297353CC}">
              <c16:uniqueId val="{00000001-0076-4D1F-BD1C-7B443884F5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6.09</c:v>
                </c:pt>
                <c:pt idx="1">
                  <c:v>5.99</c:v>
                </c:pt>
                <c:pt idx="2">
                  <c:v>4.5</c:v>
                </c:pt>
                <c:pt idx="3">
                  <c:v>4.62</c:v>
                </c:pt>
                <c:pt idx="4">
                  <c:v>5.26</c:v>
                </c:pt>
              </c:numCache>
            </c:numRef>
          </c:val>
          <c:extLst>
            <c:ext xmlns:c16="http://schemas.microsoft.com/office/drawing/2014/chart" uri="{C3380CC4-5D6E-409C-BE32-E72D297353CC}">
              <c16:uniqueId val="{00000000-32EF-492E-B731-046E9ED31C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24.64</c:v>
                </c:pt>
                <c:pt idx="1">
                  <c:v>21.41</c:v>
                </c:pt>
                <c:pt idx="2">
                  <c:v>18.579999999999998</c:v>
                </c:pt>
                <c:pt idx="3">
                  <c:v>14.09</c:v>
                </c:pt>
                <c:pt idx="4">
                  <c:v>7.61</c:v>
                </c:pt>
              </c:numCache>
            </c:numRef>
          </c:val>
          <c:extLst>
            <c:ext xmlns:c16="http://schemas.microsoft.com/office/drawing/2014/chart" uri="{C3380CC4-5D6E-409C-BE32-E72D297353CC}">
              <c16:uniqueId val="{00000001-32EF-492E-B731-046E9ED31C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1.46</c:v>
                </c:pt>
                <c:pt idx="1">
                  <c:v>-4.49</c:v>
                </c:pt>
                <c:pt idx="2">
                  <c:v>-4.99</c:v>
                </c:pt>
                <c:pt idx="3">
                  <c:v>-3.86</c:v>
                </c:pt>
                <c:pt idx="4">
                  <c:v>-6.13</c:v>
                </c:pt>
              </c:numCache>
            </c:numRef>
          </c:val>
          <c:smooth val="0"/>
          <c:extLst>
            <c:ext xmlns:c16="http://schemas.microsoft.com/office/drawing/2014/chart" uri="{C3380CC4-5D6E-409C-BE32-E72D297353CC}">
              <c16:uniqueId val="{00000002-32EF-492E-B731-046E9ED31C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6C3-4521-9074-1EF8241EE7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C3-4521-9074-1EF8241EE7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6C3-4521-9074-1EF8241EE7B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6C3-4521-9074-1EF8241EE7B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56C3-4521-9074-1EF8241EE7B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1.45</c:v>
                </c:pt>
                <c:pt idx="2">
                  <c:v>#N/A</c:v>
                </c:pt>
                <c:pt idx="3">
                  <c:v>1.4</c:v>
                </c:pt>
                <c:pt idx="4">
                  <c:v>#N/A</c:v>
                </c:pt>
                <c:pt idx="5">
                  <c:v>2.79</c:v>
                </c:pt>
                <c:pt idx="6">
                  <c:v>#N/A</c:v>
                </c:pt>
                <c:pt idx="7">
                  <c:v>0.73</c:v>
                </c:pt>
                <c:pt idx="8">
                  <c:v>#N/A</c:v>
                </c:pt>
                <c:pt idx="9">
                  <c:v>0.82</c:v>
                </c:pt>
              </c:numCache>
            </c:numRef>
          </c:val>
          <c:extLst>
            <c:ext xmlns:c16="http://schemas.microsoft.com/office/drawing/2014/chart" uri="{C3380CC4-5D6E-409C-BE32-E72D297353CC}">
              <c16:uniqueId val="{00000005-56C3-4521-9074-1EF8241EE7B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1.07</c:v>
                </c:pt>
                <c:pt idx="2">
                  <c:v>#N/A</c:v>
                </c:pt>
                <c:pt idx="3">
                  <c:v>1.4</c:v>
                </c:pt>
                <c:pt idx="4">
                  <c:v>#N/A</c:v>
                </c:pt>
                <c:pt idx="5">
                  <c:v>1.1100000000000001</c:v>
                </c:pt>
                <c:pt idx="6">
                  <c:v>#N/A</c:v>
                </c:pt>
                <c:pt idx="7">
                  <c:v>1.2</c:v>
                </c:pt>
                <c:pt idx="8">
                  <c:v>#N/A</c:v>
                </c:pt>
                <c:pt idx="9">
                  <c:v>1.59</c:v>
                </c:pt>
              </c:numCache>
            </c:numRef>
          </c:val>
          <c:extLst>
            <c:ext xmlns:c16="http://schemas.microsoft.com/office/drawing/2014/chart" uri="{C3380CC4-5D6E-409C-BE32-E72D297353CC}">
              <c16:uniqueId val="{00000006-56C3-4521-9074-1EF8241EE7B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2.31</c:v>
                </c:pt>
                <c:pt idx="2">
                  <c:v>#N/A</c:v>
                </c:pt>
                <c:pt idx="3">
                  <c:v>2.4900000000000002</c:v>
                </c:pt>
                <c:pt idx="4">
                  <c:v>#N/A</c:v>
                </c:pt>
                <c:pt idx="5">
                  <c:v>1.92</c:v>
                </c:pt>
                <c:pt idx="6">
                  <c:v>#N/A</c:v>
                </c:pt>
                <c:pt idx="7">
                  <c:v>2.41</c:v>
                </c:pt>
                <c:pt idx="8">
                  <c:v>#N/A</c:v>
                </c:pt>
                <c:pt idx="9">
                  <c:v>2.77</c:v>
                </c:pt>
              </c:numCache>
            </c:numRef>
          </c:val>
          <c:extLst>
            <c:ext xmlns:c16="http://schemas.microsoft.com/office/drawing/2014/chart" uri="{C3380CC4-5D6E-409C-BE32-E72D297353CC}">
              <c16:uniqueId val="{00000007-56C3-4521-9074-1EF8241EE7B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6.08</c:v>
                </c:pt>
                <c:pt idx="2">
                  <c:v>#N/A</c:v>
                </c:pt>
                <c:pt idx="3">
                  <c:v>5.99</c:v>
                </c:pt>
                <c:pt idx="4">
                  <c:v>#N/A</c:v>
                </c:pt>
                <c:pt idx="5">
                  <c:v>4.49</c:v>
                </c:pt>
                <c:pt idx="6">
                  <c:v>#N/A</c:v>
                </c:pt>
                <c:pt idx="7">
                  <c:v>4.62</c:v>
                </c:pt>
                <c:pt idx="8">
                  <c:v>#N/A</c:v>
                </c:pt>
                <c:pt idx="9">
                  <c:v>5.26</c:v>
                </c:pt>
              </c:numCache>
            </c:numRef>
          </c:val>
          <c:extLst>
            <c:ext xmlns:c16="http://schemas.microsoft.com/office/drawing/2014/chart" uri="{C3380CC4-5D6E-409C-BE32-E72D297353CC}">
              <c16:uniqueId val="{00000008-56C3-4521-9074-1EF8241EE7B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7.32</c:v>
                </c:pt>
                <c:pt idx="2">
                  <c:v>#N/A</c:v>
                </c:pt>
                <c:pt idx="3">
                  <c:v>11.3</c:v>
                </c:pt>
                <c:pt idx="4">
                  <c:v>#N/A</c:v>
                </c:pt>
                <c:pt idx="5">
                  <c:v>14.69</c:v>
                </c:pt>
                <c:pt idx="6">
                  <c:v>#N/A</c:v>
                </c:pt>
                <c:pt idx="7">
                  <c:v>14.4</c:v>
                </c:pt>
                <c:pt idx="8">
                  <c:v>#N/A</c:v>
                </c:pt>
                <c:pt idx="9">
                  <c:v>14.57</c:v>
                </c:pt>
              </c:numCache>
            </c:numRef>
          </c:val>
          <c:extLst>
            <c:ext xmlns:c16="http://schemas.microsoft.com/office/drawing/2014/chart" uri="{C3380CC4-5D6E-409C-BE32-E72D297353CC}">
              <c16:uniqueId val="{00000009-56C3-4521-9074-1EF8241EE7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1419</c:v>
                </c:pt>
                <c:pt idx="5">
                  <c:v>1280</c:v>
                </c:pt>
                <c:pt idx="8">
                  <c:v>1255</c:v>
                </c:pt>
                <c:pt idx="11">
                  <c:v>1281</c:v>
                </c:pt>
                <c:pt idx="14">
                  <c:v>1262</c:v>
                </c:pt>
              </c:numCache>
            </c:numRef>
          </c:val>
          <c:extLst>
            <c:ext xmlns:c16="http://schemas.microsoft.com/office/drawing/2014/chart" uri="{C3380CC4-5D6E-409C-BE32-E72D297353CC}">
              <c16:uniqueId val="{00000000-7986-489D-AD86-21697928BD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86-489D-AD86-21697928BD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364</c:v>
                </c:pt>
                <c:pt idx="3">
                  <c:v>358</c:v>
                </c:pt>
                <c:pt idx="6">
                  <c:v>352</c:v>
                </c:pt>
                <c:pt idx="9">
                  <c:v>345</c:v>
                </c:pt>
                <c:pt idx="12">
                  <c:v>0</c:v>
                </c:pt>
              </c:numCache>
            </c:numRef>
          </c:val>
          <c:extLst>
            <c:ext xmlns:c16="http://schemas.microsoft.com/office/drawing/2014/chart" uri="{C3380CC4-5D6E-409C-BE32-E72D297353CC}">
              <c16:uniqueId val="{00000002-7986-489D-AD86-21697928BD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64</c:v>
                </c:pt>
                <c:pt idx="3">
                  <c:v>63</c:v>
                </c:pt>
                <c:pt idx="6">
                  <c:v>67</c:v>
                </c:pt>
                <c:pt idx="9">
                  <c:v>70</c:v>
                </c:pt>
                <c:pt idx="12">
                  <c:v>77</c:v>
                </c:pt>
              </c:numCache>
            </c:numRef>
          </c:val>
          <c:extLst>
            <c:ext xmlns:c16="http://schemas.microsoft.com/office/drawing/2014/chart" uri="{C3380CC4-5D6E-409C-BE32-E72D297353CC}">
              <c16:uniqueId val="{00000003-7986-489D-AD86-21697928BD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c:v>
                </c:pt>
                <c:pt idx="3">
                  <c:v>72</c:v>
                </c:pt>
                <c:pt idx="6">
                  <c:v>74</c:v>
                </c:pt>
                <c:pt idx="9">
                  <c:v>45</c:v>
                </c:pt>
                <c:pt idx="12">
                  <c:v>36</c:v>
                </c:pt>
              </c:numCache>
            </c:numRef>
          </c:val>
          <c:extLst>
            <c:ext xmlns:c16="http://schemas.microsoft.com/office/drawing/2014/chart" uri="{C3380CC4-5D6E-409C-BE32-E72D297353CC}">
              <c16:uniqueId val="{00000004-7986-489D-AD86-21697928BD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86-489D-AD86-21697928BD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86-489D-AD86-21697928BD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1877</c:v>
                </c:pt>
                <c:pt idx="3">
                  <c:v>1661</c:v>
                </c:pt>
                <c:pt idx="6">
                  <c:v>1700</c:v>
                </c:pt>
                <c:pt idx="9">
                  <c:v>1840</c:v>
                </c:pt>
                <c:pt idx="12">
                  <c:v>1910</c:v>
                </c:pt>
              </c:numCache>
            </c:numRef>
          </c:val>
          <c:extLst>
            <c:ext xmlns:c16="http://schemas.microsoft.com/office/drawing/2014/chart" uri="{C3380CC4-5D6E-409C-BE32-E72D297353CC}">
              <c16:uniqueId val="{00000007-7986-489D-AD86-21697928BD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894</c:v>
                </c:pt>
                <c:pt idx="2">
                  <c:v>#N/A</c:v>
                </c:pt>
                <c:pt idx="3">
                  <c:v>#N/A</c:v>
                </c:pt>
                <c:pt idx="4">
                  <c:v>874</c:v>
                </c:pt>
                <c:pt idx="5">
                  <c:v>#N/A</c:v>
                </c:pt>
                <c:pt idx="6">
                  <c:v>#N/A</c:v>
                </c:pt>
                <c:pt idx="7">
                  <c:v>938</c:v>
                </c:pt>
                <c:pt idx="8">
                  <c:v>#N/A</c:v>
                </c:pt>
                <c:pt idx="9">
                  <c:v>#N/A</c:v>
                </c:pt>
                <c:pt idx="10">
                  <c:v>1019</c:v>
                </c:pt>
                <c:pt idx="11">
                  <c:v>#N/A</c:v>
                </c:pt>
                <c:pt idx="12">
                  <c:v>#N/A</c:v>
                </c:pt>
                <c:pt idx="13">
                  <c:v>761</c:v>
                </c:pt>
                <c:pt idx="14">
                  <c:v>#N/A</c:v>
                </c:pt>
              </c:numCache>
            </c:numRef>
          </c:val>
          <c:smooth val="0"/>
          <c:extLst>
            <c:ext xmlns:c16="http://schemas.microsoft.com/office/drawing/2014/chart" uri="{C3380CC4-5D6E-409C-BE32-E72D297353CC}">
              <c16:uniqueId val="{00000008-7986-489D-AD86-21697928BD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14241</c:v>
                </c:pt>
                <c:pt idx="5">
                  <c:v>14067</c:v>
                </c:pt>
                <c:pt idx="8">
                  <c:v>13724</c:v>
                </c:pt>
                <c:pt idx="11">
                  <c:v>13584</c:v>
                </c:pt>
                <c:pt idx="14">
                  <c:v>13141</c:v>
                </c:pt>
              </c:numCache>
            </c:numRef>
          </c:val>
          <c:extLst>
            <c:ext xmlns:c16="http://schemas.microsoft.com/office/drawing/2014/chart" uri="{C3380CC4-5D6E-409C-BE32-E72D297353CC}">
              <c16:uniqueId val="{00000000-1FAB-4CAB-95CB-6B3F358DCE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93</c:v>
                </c:pt>
                <c:pt idx="5">
                  <c:v>81</c:v>
                </c:pt>
                <c:pt idx="8">
                  <c:v>68</c:v>
                </c:pt>
                <c:pt idx="11">
                  <c:v>55</c:v>
                </c:pt>
                <c:pt idx="14">
                  <c:v>44</c:v>
                </c:pt>
              </c:numCache>
            </c:numRef>
          </c:val>
          <c:extLst>
            <c:ext xmlns:c16="http://schemas.microsoft.com/office/drawing/2014/chart" uri="{C3380CC4-5D6E-409C-BE32-E72D297353CC}">
              <c16:uniqueId val="{00000001-1FAB-4CAB-95CB-6B3F358DCE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3891</c:v>
                </c:pt>
                <c:pt idx="5">
                  <c:v>3624</c:v>
                </c:pt>
                <c:pt idx="8">
                  <c:v>3429</c:v>
                </c:pt>
                <c:pt idx="11">
                  <c:v>3067</c:v>
                </c:pt>
                <c:pt idx="14">
                  <c:v>2449</c:v>
                </c:pt>
              </c:numCache>
            </c:numRef>
          </c:val>
          <c:extLst>
            <c:ext xmlns:c16="http://schemas.microsoft.com/office/drawing/2014/chart" uri="{C3380CC4-5D6E-409C-BE32-E72D297353CC}">
              <c16:uniqueId val="{00000002-1FAB-4CAB-95CB-6B3F358DCE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AB-4CAB-95CB-6B3F358DCE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AB-4CAB-95CB-6B3F358DCE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162</c:v>
                </c:pt>
                <c:pt idx="3">
                  <c:v>117</c:v>
                </c:pt>
                <c:pt idx="6">
                  <c:v>72</c:v>
                </c:pt>
                <c:pt idx="9">
                  <c:v>30</c:v>
                </c:pt>
                <c:pt idx="12">
                  <c:v>23</c:v>
                </c:pt>
              </c:numCache>
            </c:numRef>
          </c:val>
          <c:extLst>
            <c:ext xmlns:c16="http://schemas.microsoft.com/office/drawing/2014/chart" uri="{C3380CC4-5D6E-409C-BE32-E72D297353CC}">
              <c16:uniqueId val="{00000005-1FAB-4CAB-95CB-6B3F358DCE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5060</c:v>
                </c:pt>
                <c:pt idx="3">
                  <c:v>4813</c:v>
                </c:pt>
                <c:pt idx="6">
                  <c:v>4677</c:v>
                </c:pt>
                <c:pt idx="9">
                  <c:v>4523</c:v>
                </c:pt>
                <c:pt idx="12">
                  <c:v>4415</c:v>
                </c:pt>
              </c:numCache>
            </c:numRef>
          </c:val>
          <c:extLst>
            <c:ext xmlns:c16="http://schemas.microsoft.com/office/drawing/2014/chart" uri="{C3380CC4-5D6E-409C-BE32-E72D297353CC}">
              <c16:uniqueId val="{00000006-1FAB-4CAB-95CB-6B3F358DCE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737</c:v>
                </c:pt>
                <c:pt idx="3">
                  <c:v>810</c:v>
                </c:pt>
                <c:pt idx="6">
                  <c:v>796</c:v>
                </c:pt>
                <c:pt idx="9">
                  <c:v>809</c:v>
                </c:pt>
                <c:pt idx="12">
                  <c:v>755</c:v>
                </c:pt>
              </c:numCache>
            </c:numRef>
          </c:val>
          <c:extLst>
            <c:ext xmlns:c16="http://schemas.microsoft.com/office/drawing/2014/chart" uri="{C3380CC4-5D6E-409C-BE32-E72D297353CC}">
              <c16:uniqueId val="{00000007-1FAB-4CAB-95CB-6B3F358DCE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76</c:v>
                </c:pt>
                <c:pt idx="3">
                  <c:v>91</c:v>
                </c:pt>
                <c:pt idx="6">
                  <c:v>86</c:v>
                </c:pt>
                <c:pt idx="9">
                  <c:v>102</c:v>
                </c:pt>
                <c:pt idx="12">
                  <c:v>33</c:v>
                </c:pt>
              </c:numCache>
            </c:numRef>
          </c:val>
          <c:extLst>
            <c:ext xmlns:c16="http://schemas.microsoft.com/office/drawing/2014/chart" uri="{C3380CC4-5D6E-409C-BE32-E72D297353CC}">
              <c16:uniqueId val="{00000008-1FAB-4CAB-95CB-6B3F358DCE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1023</c:v>
                </c:pt>
                <c:pt idx="3">
                  <c:v>682</c:v>
                </c:pt>
                <c:pt idx="6">
                  <c:v>345</c:v>
                </c:pt>
                <c:pt idx="9">
                  <c:v>0</c:v>
                </c:pt>
                <c:pt idx="12">
                  <c:v>0</c:v>
                </c:pt>
              </c:numCache>
            </c:numRef>
          </c:val>
          <c:extLst>
            <c:ext xmlns:c16="http://schemas.microsoft.com/office/drawing/2014/chart" uri="{C3380CC4-5D6E-409C-BE32-E72D297353CC}">
              <c16:uniqueId val="{00000009-1FAB-4CAB-95CB-6B3F358DCE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20194</c:v>
                </c:pt>
                <c:pt idx="3">
                  <c:v>19960</c:v>
                </c:pt>
                <c:pt idx="6">
                  <c:v>19774</c:v>
                </c:pt>
                <c:pt idx="9">
                  <c:v>19321</c:v>
                </c:pt>
                <c:pt idx="12">
                  <c:v>18961</c:v>
                </c:pt>
              </c:numCache>
            </c:numRef>
          </c:val>
          <c:extLst>
            <c:ext xmlns:c16="http://schemas.microsoft.com/office/drawing/2014/chart" uri="{C3380CC4-5D6E-409C-BE32-E72D297353CC}">
              <c16:uniqueId val="{0000000A-1FAB-4CAB-95CB-6B3F358DCE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9027</c:v>
                </c:pt>
                <c:pt idx="2">
                  <c:v>#N/A</c:v>
                </c:pt>
                <c:pt idx="3">
                  <c:v>#N/A</c:v>
                </c:pt>
                <c:pt idx="4">
                  <c:v>8701</c:v>
                </c:pt>
                <c:pt idx="5">
                  <c:v>#N/A</c:v>
                </c:pt>
                <c:pt idx="6">
                  <c:v>#N/A</c:v>
                </c:pt>
                <c:pt idx="7">
                  <c:v>8529</c:v>
                </c:pt>
                <c:pt idx="8">
                  <c:v>#N/A</c:v>
                </c:pt>
                <c:pt idx="9">
                  <c:v>#N/A</c:v>
                </c:pt>
                <c:pt idx="10">
                  <c:v>8079</c:v>
                </c:pt>
                <c:pt idx="11">
                  <c:v>#N/A</c:v>
                </c:pt>
                <c:pt idx="12">
                  <c:v>#N/A</c:v>
                </c:pt>
                <c:pt idx="13">
                  <c:v>8553</c:v>
                </c:pt>
                <c:pt idx="14">
                  <c:v>#N/A</c:v>
                </c:pt>
              </c:numCache>
            </c:numRef>
          </c:val>
          <c:smooth val="0"/>
          <c:extLst>
            <c:ext xmlns:c16="http://schemas.microsoft.com/office/drawing/2014/chart" uri="{C3380CC4-5D6E-409C-BE32-E72D297353CC}">
              <c16:uniqueId val="{0000000B-1FAB-4CAB-95CB-6B3F358DCE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1732</c:v>
                </c:pt>
                <c:pt idx="1">
                  <c:v>1343</c:v>
                </c:pt>
                <c:pt idx="2">
                  <c:v>714</c:v>
                </c:pt>
              </c:numCache>
            </c:numRef>
          </c:val>
          <c:extLst>
            <c:ext xmlns:c16="http://schemas.microsoft.com/office/drawing/2014/chart" uri="{C3380CC4-5D6E-409C-BE32-E72D297353CC}">
              <c16:uniqueId val="{00000000-647B-4431-A1E4-01916206D5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300</c:v>
                </c:pt>
                <c:pt idx="1">
                  <c:v>200</c:v>
                </c:pt>
                <c:pt idx="2">
                  <c:v>101</c:v>
                </c:pt>
              </c:numCache>
            </c:numRef>
          </c:val>
          <c:extLst>
            <c:ext xmlns:c16="http://schemas.microsoft.com/office/drawing/2014/chart" uri="{C3380CC4-5D6E-409C-BE32-E72D297353CC}">
              <c16:uniqueId val="{00000001-647B-4431-A1E4-01916206D5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2302</c:v>
                </c:pt>
                <c:pt idx="1">
                  <c:v>2288</c:v>
                </c:pt>
                <c:pt idx="2">
                  <c:v>2331</c:v>
                </c:pt>
              </c:numCache>
            </c:numRef>
          </c:val>
          <c:extLst>
            <c:ext xmlns:c16="http://schemas.microsoft.com/office/drawing/2014/chart" uri="{C3380CC4-5D6E-409C-BE32-E72D297353CC}">
              <c16:uniqueId val="{00000002-647B-4431-A1E4-01916206D5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令和元年度決算において、太海多目的用地取得事業終了による公債費に準ずる債務負担の減を主な要因とし、実質公債費比率の分子は減となった。</a:t>
          </a:r>
        </a:p>
        <a:p>
          <a:r>
            <a:rPr kumimoji="1" lang="ja-JP" altLang="en-US" sz="1400">
              <a:latin typeface="ＭＳ ゴシック" pitchFamily="49" charset="-128"/>
              <a:ea typeface="ＭＳ ゴシック" pitchFamily="49" charset="-128"/>
            </a:rPr>
            <a:t>　一方で、分母の標準財政規模も普通交付税の減等により減少したものの、実質公債費比率は</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％となり前年度比で</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今後も地方債を発行する際に、地方交付税で措置されるものを優先するなど、実質公債費比率の増を招かぬよう努めていく。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満期一括償還の借入れは行っていないため、残高は無い。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令和元年度の将来負担比率算定における分子は、地方債の現在高等の減があったものの、財政調整基金等の充当可能財源の減を主な要因として、増加した。</a:t>
          </a:r>
        </a:p>
        <a:p>
          <a:r>
            <a:rPr kumimoji="1" lang="ja-JP" altLang="en-US" sz="1400">
              <a:latin typeface="ＭＳ ゴシック" pitchFamily="49" charset="-128"/>
              <a:ea typeface="ＭＳ ゴシック" pitchFamily="49" charset="-128"/>
            </a:rPr>
            <a:t>　また、分母を構成する標準財政規模は普通交付税の減等により減少したため、将来負担比率は前年度比</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105.1</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今後も財政調整基金等の適切な確保を図り、地方債を発行する際には地方交付税で措置されるものを優先するなど、将来負担比率の減少に努めていく。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千葉県鴨川市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特定目的基金ではふるさと納税に係る積立を主な理由として増傾向にあるが、一般財源不足による財政調整基金の取崩しにより、基金全体では減少している。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確保、歳出削減に取り組み、一定規模の財政調整基金を確保するよう努める。また、特定目的基金については主に寄付金を積み立てており、一部を除き増加を見込むことが難しいため、限られた残高を使途に応じて適切に活用し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①地域振興基金：地域住民の連帯の強化及び地域振興に資すること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②ふるさぽーと基金：市民福祉の向上と地域の活性化に資すること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③教育振興基金：将来を担う子どもたちの教育に係る諸施策を促進し、広く教育の振興とその充実を図ること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④三日月基金：高齢者福祉の増進、子どもたちの教育振興等、広く地域福祉の充実やまちづくりに資すること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⑤まちづくり支援基金：市内の市民活動団体及び自治組織等が自主的かつ主体的に取り組むまちづくりの支援</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①基金運用益と取崩の差額分の増となっている。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②寄付額が前年度の約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倍となり、取崩額を積立額が上回ったことによる増となっている。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③看護師等修学資金の貸付や図書購入、青年海外派遣事業等に活用したため。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④陸上競技場天然芝改修工事に活用したため。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⑤市民活動に対する補助金の原資として、活用したため。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①基金の運用により積立を行いつつ、使途に応じ活用する。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②ふるさと納税の推進を図り、積立を行いつつ、積極的に活用する。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③使途に合致する事業の原資として、適切に活用する。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④使途に合致する事業の原資として、適切に活用する。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⑤使途に合致する事業の原資として、適切に活用する。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公債費等の義務的経費等の増加により歳出規模が大きくなる一方で、それを補うだけの歳入を確保できていないため。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取崩しを抑えられるよう歳出を削減し、想定外の支出等に備え、標準財政規模の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財源不足を補うべく、市債の償還財源として取崩しを行ったため。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本市では満期一括償還方式での借入れを行っていないため、現在積み上がっている基金は運用をしつつ、市債の償還財源として活用することとしている。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32,673
32,013
191.14
17,135,440
16,362,451
494,164
9,388,287
18,960,972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令和元年度決算における財政力指数は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となり、前年度と同様の数値となった。今後も市税収入の減少、高齢化による社会保障経費の増を主な要因とした基準財政需要額の増加が見込まれ、指数の低下が予測される。この状況に対応するため、平成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月に策定した「強い鴨川づくりに向けた財政等適正化基本方針」に基づき、市税の徴収強化や基金の債券運用等の拡充等に取り組み、財政基盤の安定化に努めるものとする。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xdr:cNvCxnSpPr/>
      </xdr:nvCxnSpPr>
      <xdr:spPr>
        <a:xfrm flipV="1">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116417</xdr:rowOff>
    </xdr:to>
    <xdr:cxnSp macro="">
      <xdr:nvCxnSpPr>
        <xdr:cNvPr id="78" name="直線コネクタ 77"/>
        <xdr:cNvCxnSpPr/>
      </xdr:nvCxnSpPr>
      <xdr:spPr>
        <a:xfrm>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令和元年度決算における経常収支比率は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％となり、前年度決算数値と比べて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％の増となった。この要因として、扶助費や公債費等の増等が挙げられる。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本市の経常収支比率は、類似団体、全国平均及び千葉県平均と比較すると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％程度高い数値となっているため、人件費が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％と両比率が高い水準にあることを考慮し、今後も歳出全般にわたる経費の削減等に取り組み、経常経費の縮減を図る一方で、徴収強化などにより市税等経常一般財源の確保に努めるものとする。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33201</xdr:rowOff>
    </xdr:from>
    <xdr:to>
      <xdr:col>23</xdr:col>
      <xdr:colOff>133350</xdr:colOff>
      <xdr:row>61</xdr:row>
      <xdr:rowOff>143510</xdr:rowOff>
    </xdr:to>
    <xdr:cxnSp macro="">
      <xdr:nvCxnSpPr>
        <xdr:cNvPr id="134" name="直線コネクタ 133"/>
        <xdr:cNvCxnSpPr/>
      </xdr:nvCxnSpPr>
      <xdr:spPr>
        <a:xfrm>
          <a:off x="4114800" y="10491651"/>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33201</xdr:rowOff>
    </xdr:from>
    <xdr:to>
      <xdr:col>19</xdr:col>
      <xdr:colOff>133350</xdr:colOff>
      <xdr:row>61</xdr:row>
      <xdr:rowOff>46990</xdr:rowOff>
    </xdr:to>
    <xdr:cxnSp macro="">
      <xdr:nvCxnSpPr>
        <xdr:cNvPr id="137" name="直線コネクタ 136"/>
        <xdr:cNvCxnSpPr/>
      </xdr:nvCxnSpPr>
      <xdr:spPr>
        <a:xfrm flipV="1">
          <a:off x="3225800" y="1049165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118473</xdr:rowOff>
    </xdr:from>
    <xdr:to>
      <xdr:col>15</xdr:col>
      <xdr:colOff>82550</xdr:colOff>
      <xdr:row>61</xdr:row>
      <xdr:rowOff>46990</xdr:rowOff>
    </xdr:to>
    <xdr:cxnSp macro="">
      <xdr:nvCxnSpPr>
        <xdr:cNvPr id="140" name="直線コネクタ 139"/>
        <xdr:cNvCxnSpPr/>
      </xdr:nvCxnSpPr>
      <xdr:spPr>
        <a:xfrm>
          <a:off x="2336800" y="1040547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169273</xdr:rowOff>
    </xdr:from>
    <xdr:to>
      <xdr:col>11</xdr:col>
      <xdr:colOff>31750</xdr:colOff>
      <xdr:row>60</xdr:row>
      <xdr:rowOff>118473</xdr:rowOff>
    </xdr:to>
    <xdr:cxnSp macro="">
      <xdr:nvCxnSpPr>
        <xdr:cNvPr id="143" name="直線コネクタ 142"/>
        <xdr:cNvCxnSpPr/>
      </xdr:nvCxnSpPr>
      <xdr:spPr>
        <a:xfrm>
          <a:off x="1447800" y="102848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3" name="楕円 152"/>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64787</xdr:rowOff>
    </xdr:from>
    <xdr:ext cx="762000" cy="259045"/>
    <xdr:sp macro="" textlink="">
      <xdr:nvSpPr>
        <xdr:cNvPr id="154" name="財政構造の弾力性該当値テキスト"/>
        <xdr:cNvSpPr txBox="1"/>
      </xdr:nvSpPr>
      <xdr:spPr>
        <a:xfrm>
          <a:off x="5041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153851</xdr:rowOff>
    </xdr:from>
    <xdr:to>
      <xdr:col>19</xdr:col>
      <xdr:colOff>184150</xdr:colOff>
      <xdr:row>61</xdr:row>
      <xdr:rowOff>84001</xdr:rowOff>
    </xdr:to>
    <xdr:sp macro="" textlink="">
      <xdr:nvSpPr>
        <xdr:cNvPr id="155" name="楕円 154"/>
        <xdr:cNvSpPr/>
      </xdr:nvSpPr>
      <xdr:spPr>
        <a:xfrm>
          <a:off x="4064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68778</xdr:rowOff>
    </xdr:from>
    <xdr:ext cx="736600" cy="259045"/>
    <xdr:sp macro="" textlink="">
      <xdr:nvSpPr>
        <xdr:cNvPr id="156" name="テキスト ボックス 155"/>
        <xdr:cNvSpPr txBox="1"/>
      </xdr:nvSpPr>
      <xdr:spPr>
        <a:xfrm>
          <a:off x="3733800" y="1052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7" name="楕円 156"/>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82567</xdr:rowOff>
    </xdr:from>
    <xdr:ext cx="762000" cy="259045"/>
    <xdr:sp macro="" textlink="">
      <xdr:nvSpPr>
        <xdr:cNvPr id="158" name="テキスト ボックス 157"/>
        <xdr:cNvSpPr txBox="1"/>
      </xdr:nvSpPr>
      <xdr:spPr>
        <a:xfrm>
          <a:off x="2844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67673</xdr:rowOff>
    </xdr:from>
    <xdr:to>
      <xdr:col>11</xdr:col>
      <xdr:colOff>82550</xdr:colOff>
      <xdr:row>60</xdr:row>
      <xdr:rowOff>169273</xdr:rowOff>
    </xdr:to>
    <xdr:sp macro="" textlink="">
      <xdr:nvSpPr>
        <xdr:cNvPr id="159" name="楕円 158"/>
        <xdr:cNvSpPr/>
      </xdr:nvSpPr>
      <xdr:spPr>
        <a:xfrm>
          <a:off x="2286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60" name="テキスト ボックス 159"/>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118473</xdr:rowOff>
    </xdr:from>
    <xdr:to>
      <xdr:col>7</xdr:col>
      <xdr:colOff>31750</xdr:colOff>
      <xdr:row>60</xdr:row>
      <xdr:rowOff>48623</xdr:rowOff>
    </xdr:to>
    <xdr:sp macro="" textlink="">
      <xdr:nvSpPr>
        <xdr:cNvPr id="161" name="楕円 160"/>
        <xdr:cNvSpPr/>
      </xdr:nvSpPr>
      <xdr:spPr>
        <a:xfrm>
          <a:off x="1397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33400</xdr:rowOff>
    </xdr:from>
    <xdr:ext cx="762000" cy="259045"/>
    <xdr:sp macro="" textlink="">
      <xdr:nvSpPr>
        <xdr:cNvPr id="162" name="テキスト ボックス 161"/>
        <xdr:cNvSpPr txBox="1"/>
      </xdr:nvSpPr>
      <xdr:spPr>
        <a:xfrm>
          <a:off x="1066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令和元年度決算における人件費、物件費及び維持補修費の合計額の人口１人当たりの金額は、類似団体の平均値より約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円低い数値となっているが、全国平均や千葉県平均と比較するとそれぞれ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円程度高い数値となっている。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この主な要因は人件費によるものであり、具体的にはごみ焼却施設やし尿処理施設、幼稚園、保育園、認定こども園等の施設運営を直営で行っているため、人口規模に比して職員数が多いことが挙げられる。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今後は、業務の民間委託の拡大や施設の統廃合などで人件費のコスト縮減を図る取組を行っていく必要がある。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159387</xdr:rowOff>
    </xdr:from>
    <xdr:to>
      <xdr:col>23</xdr:col>
      <xdr:colOff>133350</xdr:colOff>
      <xdr:row>82</xdr:row>
      <xdr:rowOff>48552</xdr:rowOff>
    </xdr:to>
    <xdr:cxnSp macro="">
      <xdr:nvCxnSpPr>
        <xdr:cNvPr id="197" name="直線コネクタ 196"/>
        <xdr:cNvCxnSpPr/>
      </xdr:nvCxnSpPr>
      <xdr:spPr>
        <a:xfrm>
          <a:off x="4114800" y="14046837"/>
          <a:ext cx="838200" cy="6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152192</xdr:rowOff>
    </xdr:from>
    <xdr:to>
      <xdr:col>19</xdr:col>
      <xdr:colOff>133350</xdr:colOff>
      <xdr:row>81</xdr:row>
      <xdr:rowOff>159387</xdr:rowOff>
    </xdr:to>
    <xdr:cxnSp macro="">
      <xdr:nvCxnSpPr>
        <xdr:cNvPr id="200" name="直線コネクタ 199"/>
        <xdr:cNvCxnSpPr/>
      </xdr:nvCxnSpPr>
      <xdr:spPr>
        <a:xfrm>
          <a:off x="3225800" y="14039642"/>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152192</xdr:rowOff>
    </xdr:from>
    <xdr:to>
      <xdr:col>15</xdr:col>
      <xdr:colOff>82550</xdr:colOff>
      <xdr:row>81</xdr:row>
      <xdr:rowOff>157251</xdr:rowOff>
    </xdr:to>
    <xdr:cxnSp macro="">
      <xdr:nvCxnSpPr>
        <xdr:cNvPr id="203" name="直線コネクタ 202"/>
        <xdr:cNvCxnSpPr/>
      </xdr:nvCxnSpPr>
      <xdr:spPr>
        <a:xfrm flipV="1">
          <a:off x="2336800" y="14039642"/>
          <a:ext cx="8890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148299</xdr:rowOff>
    </xdr:from>
    <xdr:to>
      <xdr:col>11</xdr:col>
      <xdr:colOff>31750</xdr:colOff>
      <xdr:row>81</xdr:row>
      <xdr:rowOff>157251</xdr:rowOff>
    </xdr:to>
    <xdr:cxnSp macro="">
      <xdr:nvCxnSpPr>
        <xdr:cNvPr id="206" name="直線コネクタ 205"/>
        <xdr:cNvCxnSpPr/>
      </xdr:nvCxnSpPr>
      <xdr:spPr>
        <a:xfrm>
          <a:off x="1447800" y="14035749"/>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169202</xdr:rowOff>
    </xdr:from>
    <xdr:to>
      <xdr:col>23</xdr:col>
      <xdr:colOff>184150</xdr:colOff>
      <xdr:row>82</xdr:row>
      <xdr:rowOff>99352</xdr:rowOff>
    </xdr:to>
    <xdr:sp macro="" textlink="">
      <xdr:nvSpPr>
        <xdr:cNvPr id="216" name="楕円 215"/>
        <xdr:cNvSpPr/>
      </xdr:nvSpPr>
      <xdr:spPr>
        <a:xfrm>
          <a:off x="4902200" y="140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14279</xdr:rowOff>
    </xdr:from>
    <xdr:ext cx="762000" cy="259045"/>
    <xdr:sp macro="" textlink="">
      <xdr:nvSpPr>
        <xdr:cNvPr id="217" name="人件費・物件費等の状況該当値テキスト"/>
        <xdr:cNvSpPr txBox="1"/>
      </xdr:nvSpPr>
      <xdr:spPr>
        <a:xfrm>
          <a:off x="5041900" y="1390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108587</xdr:rowOff>
    </xdr:from>
    <xdr:to>
      <xdr:col>19</xdr:col>
      <xdr:colOff>184150</xdr:colOff>
      <xdr:row>82</xdr:row>
      <xdr:rowOff>38737</xdr:rowOff>
    </xdr:to>
    <xdr:sp macro="" textlink="">
      <xdr:nvSpPr>
        <xdr:cNvPr id="218" name="楕円 217"/>
        <xdr:cNvSpPr/>
      </xdr:nvSpPr>
      <xdr:spPr>
        <a:xfrm>
          <a:off x="4064000" y="139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48914</xdr:rowOff>
    </xdr:from>
    <xdr:ext cx="736600" cy="259045"/>
    <xdr:sp macro="" textlink="">
      <xdr:nvSpPr>
        <xdr:cNvPr id="219" name="テキスト ボックス 218"/>
        <xdr:cNvSpPr txBox="1"/>
      </xdr:nvSpPr>
      <xdr:spPr>
        <a:xfrm>
          <a:off x="3733800" y="13764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101392</xdr:rowOff>
    </xdr:from>
    <xdr:to>
      <xdr:col>15</xdr:col>
      <xdr:colOff>133350</xdr:colOff>
      <xdr:row>82</xdr:row>
      <xdr:rowOff>31542</xdr:rowOff>
    </xdr:to>
    <xdr:sp macro="" textlink="">
      <xdr:nvSpPr>
        <xdr:cNvPr id="220" name="楕円 219"/>
        <xdr:cNvSpPr/>
      </xdr:nvSpPr>
      <xdr:spPr>
        <a:xfrm>
          <a:off x="3175000" y="139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41719</xdr:rowOff>
    </xdr:from>
    <xdr:ext cx="762000" cy="259045"/>
    <xdr:sp macro="" textlink="">
      <xdr:nvSpPr>
        <xdr:cNvPr id="221" name="テキスト ボックス 220"/>
        <xdr:cNvSpPr txBox="1"/>
      </xdr:nvSpPr>
      <xdr:spPr>
        <a:xfrm>
          <a:off x="2844800" y="1375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106451</xdr:rowOff>
    </xdr:from>
    <xdr:to>
      <xdr:col>11</xdr:col>
      <xdr:colOff>82550</xdr:colOff>
      <xdr:row>82</xdr:row>
      <xdr:rowOff>36601</xdr:rowOff>
    </xdr:to>
    <xdr:sp macro="" textlink="">
      <xdr:nvSpPr>
        <xdr:cNvPr id="222" name="楕円 221"/>
        <xdr:cNvSpPr/>
      </xdr:nvSpPr>
      <xdr:spPr>
        <a:xfrm>
          <a:off x="2286000" y="1399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46778</xdr:rowOff>
    </xdr:from>
    <xdr:ext cx="762000" cy="259045"/>
    <xdr:sp macro="" textlink="">
      <xdr:nvSpPr>
        <xdr:cNvPr id="223" name="テキスト ボックス 222"/>
        <xdr:cNvSpPr txBox="1"/>
      </xdr:nvSpPr>
      <xdr:spPr>
        <a:xfrm>
          <a:off x="1955800" y="137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97499</xdr:rowOff>
    </xdr:from>
    <xdr:to>
      <xdr:col>7</xdr:col>
      <xdr:colOff>31750</xdr:colOff>
      <xdr:row>82</xdr:row>
      <xdr:rowOff>27649</xdr:rowOff>
    </xdr:to>
    <xdr:sp macro="" textlink="">
      <xdr:nvSpPr>
        <xdr:cNvPr id="224" name="楕円 223"/>
        <xdr:cNvSpPr/>
      </xdr:nvSpPr>
      <xdr:spPr>
        <a:xfrm>
          <a:off x="1397000" y="139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12426</xdr:rowOff>
    </xdr:from>
    <xdr:ext cx="762000" cy="259045"/>
    <xdr:sp macro="" textlink="">
      <xdr:nvSpPr>
        <xdr:cNvPr id="225" name="テキスト ボックス 224"/>
        <xdr:cNvSpPr txBox="1"/>
      </xdr:nvSpPr>
      <xdr:spPr>
        <a:xfrm>
          <a:off x="1066800" y="1407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日現在のラスパイレス指数は、</a:t>
          </a:r>
          <a:r>
            <a:rPr kumimoji="1" lang="en-US" altLang="ja-JP" sz="1300">
              <a:latin typeface="ＭＳ Ｐゴシック" panose="020B0600070205080204" pitchFamily="50" charset="-128"/>
              <a:ea typeface="ＭＳ Ｐゴシック" panose="020B0600070205080204" pitchFamily="50" charset="-128"/>
            </a:rPr>
            <a:t>100.6</a:t>
          </a:r>
          <a:r>
            <a:rPr kumimoji="1" lang="ja-JP" altLang="en-US" sz="1300">
              <a:latin typeface="ＭＳ Ｐゴシック" panose="020B0600070205080204" pitchFamily="50" charset="-128"/>
              <a:ea typeface="ＭＳ Ｐゴシック" panose="020B0600070205080204" pitchFamily="50" charset="-128"/>
            </a:rPr>
            <a:t>であり、全国平均を上回る水準となっている。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この主な要因として、経験年数階層の変動及び国家公務員と比較し最高号給が大きい級があることが挙げられる。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134055</xdr:rowOff>
    </xdr:to>
    <xdr:cxnSp macro="">
      <xdr:nvCxnSpPr>
        <xdr:cNvPr id="259" name="直線コネクタ 258"/>
        <xdr:cNvCxnSpPr/>
      </xdr:nvCxnSpPr>
      <xdr:spPr>
        <a:xfrm>
          <a:off x="16179800" y="152082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16228</xdr:rowOff>
    </xdr:to>
    <xdr:cxnSp macro="">
      <xdr:nvCxnSpPr>
        <xdr:cNvPr id="262" name="直線コネクタ 261"/>
        <xdr:cNvCxnSpPr/>
      </xdr:nvCxnSpPr>
      <xdr:spPr>
        <a:xfrm flipV="1">
          <a:off x="15290800" y="152082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93839</xdr:rowOff>
    </xdr:from>
    <xdr:to>
      <xdr:col>72</xdr:col>
      <xdr:colOff>203200</xdr:colOff>
      <xdr:row>89</xdr:row>
      <xdr:rowOff>16228</xdr:rowOff>
    </xdr:to>
    <xdr:cxnSp macro="">
      <xdr:nvCxnSpPr>
        <xdr:cNvPr id="265" name="直線コネクタ 264"/>
        <xdr:cNvCxnSpPr/>
      </xdr:nvCxnSpPr>
      <xdr:spPr>
        <a:xfrm>
          <a:off x="14401800" y="151814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93839</xdr:rowOff>
    </xdr:from>
    <xdr:to>
      <xdr:col>68</xdr:col>
      <xdr:colOff>152400</xdr:colOff>
      <xdr:row>88</xdr:row>
      <xdr:rowOff>120650</xdr:rowOff>
    </xdr:to>
    <xdr:cxnSp macro="">
      <xdr:nvCxnSpPr>
        <xdr:cNvPr id="268" name="直線コネクタ 267"/>
        <xdr:cNvCxnSpPr/>
      </xdr:nvCxnSpPr>
      <xdr:spPr>
        <a:xfrm flipV="1">
          <a:off x="13512800" y="1518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83255</xdr:rowOff>
    </xdr:from>
    <xdr:to>
      <xdr:col>81</xdr:col>
      <xdr:colOff>95250</xdr:colOff>
      <xdr:row>89</xdr:row>
      <xdr:rowOff>13405</xdr:rowOff>
    </xdr:to>
    <xdr:sp macro="" textlink="">
      <xdr:nvSpPr>
        <xdr:cNvPr id="278" name="楕円 277"/>
        <xdr:cNvSpPr/>
      </xdr:nvSpPr>
      <xdr:spPr>
        <a:xfrm>
          <a:off x="169672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55332</xdr:rowOff>
    </xdr:from>
    <xdr:ext cx="762000" cy="259045"/>
    <xdr:sp macro="" textlink="">
      <xdr:nvSpPr>
        <xdr:cNvPr id="279" name="給与水準   （国との比較）該当値テキスト"/>
        <xdr:cNvSpPr txBox="1"/>
      </xdr:nvSpPr>
      <xdr:spPr>
        <a:xfrm>
          <a:off x="17106900" y="1514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0" name="楕円 279"/>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1" name="テキスト ボックス 280"/>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136878</xdr:rowOff>
    </xdr:from>
    <xdr:to>
      <xdr:col>73</xdr:col>
      <xdr:colOff>44450</xdr:colOff>
      <xdr:row>89</xdr:row>
      <xdr:rowOff>67028</xdr:rowOff>
    </xdr:to>
    <xdr:sp macro="" textlink="">
      <xdr:nvSpPr>
        <xdr:cNvPr id="282" name="楕円 281"/>
        <xdr:cNvSpPr/>
      </xdr:nvSpPr>
      <xdr:spPr>
        <a:xfrm>
          <a:off x="15240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51805</xdr:rowOff>
    </xdr:from>
    <xdr:ext cx="762000" cy="259045"/>
    <xdr:sp macro="" textlink="">
      <xdr:nvSpPr>
        <xdr:cNvPr id="283" name="テキスト ボックス 282"/>
        <xdr:cNvSpPr txBox="1"/>
      </xdr:nvSpPr>
      <xdr:spPr>
        <a:xfrm>
          <a:off x="14909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43039</xdr:rowOff>
    </xdr:from>
    <xdr:to>
      <xdr:col>68</xdr:col>
      <xdr:colOff>203200</xdr:colOff>
      <xdr:row>88</xdr:row>
      <xdr:rowOff>144639</xdr:rowOff>
    </xdr:to>
    <xdr:sp macro="" textlink="">
      <xdr:nvSpPr>
        <xdr:cNvPr id="284" name="楕円 283"/>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129416</xdr:rowOff>
    </xdr:from>
    <xdr:ext cx="762000" cy="259045"/>
    <xdr:sp macro="" textlink="">
      <xdr:nvSpPr>
        <xdr:cNvPr id="285" name="テキスト ボックス 284"/>
        <xdr:cNvSpPr txBox="1"/>
      </xdr:nvSpPr>
      <xdr:spPr>
        <a:xfrm>
          <a:off x="14020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6" name="楕円 285"/>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7" name="テキスト ボックス 286"/>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本市における人口千人当たりの職員数は</a:t>
          </a:r>
          <a:r>
            <a:rPr kumimoji="1" lang="en-US" altLang="ja-JP" sz="1100">
              <a:latin typeface="ＭＳ Ｐゴシック" panose="020B0600070205080204" pitchFamily="50" charset="-128"/>
              <a:ea typeface="ＭＳ Ｐゴシック" panose="020B0600070205080204" pitchFamily="50" charset="-128"/>
            </a:rPr>
            <a:t>11.97</a:t>
          </a:r>
          <a:r>
            <a:rPr kumimoji="1" lang="ja-JP" altLang="en-US" sz="1100">
              <a:latin typeface="ＭＳ Ｐゴシック" panose="020B0600070205080204" pitchFamily="50" charset="-128"/>
              <a:ea typeface="ＭＳ Ｐゴシック" panose="020B0600070205080204" pitchFamily="50" charset="-128"/>
            </a:rPr>
            <a:t>人であり、類似団体平均と比較すると高い数値となっており、この要因として、地理的条件等により幼稚園、保育園、認定こども園等が多く、清掃センター、衛生センター及び総合運動施設など市の規模に比して直営施設が多くなっていることが挙げられる。</a:t>
          </a:r>
        </a:p>
        <a:p>
          <a:r>
            <a:rPr kumimoji="1" lang="ja-JP" altLang="en-US" sz="1100">
              <a:latin typeface="ＭＳ Ｐゴシック" panose="020B0600070205080204" pitchFamily="50" charset="-128"/>
              <a:ea typeface="ＭＳ Ｐゴシック" panose="020B0600070205080204" pitchFamily="50" charset="-128"/>
            </a:rPr>
            <a:t>　このため、策定した定員管理適正化計画に基づき、幼稚園・保育園の一元化、ごみ・し尿の収集業務の民間委託導入等を積極的に図りつつ、技能労務職員については、退職者の補充を行わないなどにより、職員削減を進め、適正な定員管理に務めていくこととし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159113</xdr:rowOff>
    </xdr:from>
    <xdr:to>
      <xdr:col>81</xdr:col>
      <xdr:colOff>44450</xdr:colOff>
      <xdr:row>63</xdr:row>
      <xdr:rowOff>162560</xdr:rowOff>
    </xdr:to>
    <xdr:cxnSp macro="">
      <xdr:nvCxnSpPr>
        <xdr:cNvPr id="324" name="直線コネクタ 323"/>
        <xdr:cNvCxnSpPr/>
      </xdr:nvCxnSpPr>
      <xdr:spPr>
        <a:xfrm>
          <a:off x="16179800" y="1096046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156814</xdr:rowOff>
    </xdr:from>
    <xdr:to>
      <xdr:col>77</xdr:col>
      <xdr:colOff>44450</xdr:colOff>
      <xdr:row>63</xdr:row>
      <xdr:rowOff>159113</xdr:rowOff>
    </xdr:to>
    <xdr:cxnSp macro="">
      <xdr:nvCxnSpPr>
        <xdr:cNvPr id="327" name="直線コネクタ 326"/>
        <xdr:cNvCxnSpPr/>
      </xdr:nvCxnSpPr>
      <xdr:spPr>
        <a:xfrm>
          <a:off x="15290800" y="10958164"/>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156814</xdr:rowOff>
    </xdr:from>
    <xdr:to>
      <xdr:col>72</xdr:col>
      <xdr:colOff>203200</xdr:colOff>
      <xdr:row>63</xdr:row>
      <xdr:rowOff>160262</xdr:rowOff>
    </xdr:to>
    <xdr:cxnSp macro="">
      <xdr:nvCxnSpPr>
        <xdr:cNvPr id="330" name="直線コネクタ 329"/>
        <xdr:cNvCxnSpPr/>
      </xdr:nvCxnSpPr>
      <xdr:spPr>
        <a:xfrm flipV="1">
          <a:off x="14401800" y="1095816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144175</xdr:rowOff>
    </xdr:from>
    <xdr:to>
      <xdr:col>68</xdr:col>
      <xdr:colOff>152400</xdr:colOff>
      <xdr:row>63</xdr:row>
      <xdr:rowOff>160262</xdr:rowOff>
    </xdr:to>
    <xdr:cxnSp macro="">
      <xdr:nvCxnSpPr>
        <xdr:cNvPr id="333" name="直線コネクタ 332"/>
        <xdr:cNvCxnSpPr/>
      </xdr:nvCxnSpPr>
      <xdr:spPr>
        <a:xfrm>
          <a:off x="13512800" y="109455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111760</xdr:rowOff>
    </xdr:from>
    <xdr:to>
      <xdr:col>81</xdr:col>
      <xdr:colOff>95250</xdr:colOff>
      <xdr:row>64</xdr:row>
      <xdr:rowOff>41910</xdr:rowOff>
    </xdr:to>
    <xdr:sp macro="" textlink="">
      <xdr:nvSpPr>
        <xdr:cNvPr id="343" name="楕円 342"/>
        <xdr:cNvSpPr/>
      </xdr:nvSpPr>
      <xdr:spPr>
        <a:xfrm>
          <a:off x="16967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83837</xdr:rowOff>
    </xdr:from>
    <xdr:ext cx="762000" cy="259045"/>
    <xdr:sp macro="" textlink="">
      <xdr:nvSpPr>
        <xdr:cNvPr id="344" name="定員管理の状況該当値テキスト"/>
        <xdr:cNvSpPr txBox="1"/>
      </xdr:nvSpPr>
      <xdr:spPr>
        <a:xfrm>
          <a:off x="17106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108313</xdr:rowOff>
    </xdr:from>
    <xdr:to>
      <xdr:col>77</xdr:col>
      <xdr:colOff>95250</xdr:colOff>
      <xdr:row>64</xdr:row>
      <xdr:rowOff>38463</xdr:rowOff>
    </xdr:to>
    <xdr:sp macro="" textlink="">
      <xdr:nvSpPr>
        <xdr:cNvPr id="345" name="楕円 344"/>
        <xdr:cNvSpPr/>
      </xdr:nvSpPr>
      <xdr:spPr>
        <a:xfrm>
          <a:off x="16129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23240</xdr:rowOff>
    </xdr:from>
    <xdr:ext cx="736600" cy="259045"/>
    <xdr:sp macro="" textlink="">
      <xdr:nvSpPr>
        <xdr:cNvPr id="346" name="テキスト ボックス 345"/>
        <xdr:cNvSpPr txBox="1"/>
      </xdr:nvSpPr>
      <xdr:spPr>
        <a:xfrm>
          <a:off x="15798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106014</xdr:rowOff>
    </xdr:from>
    <xdr:to>
      <xdr:col>73</xdr:col>
      <xdr:colOff>44450</xdr:colOff>
      <xdr:row>64</xdr:row>
      <xdr:rowOff>36164</xdr:rowOff>
    </xdr:to>
    <xdr:sp macro="" textlink="">
      <xdr:nvSpPr>
        <xdr:cNvPr id="347" name="楕円 346"/>
        <xdr:cNvSpPr/>
      </xdr:nvSpPr>
      <xdr:spPr>
        <a:xfrm>
          <a:off x="15240000" y="109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20941</xdr:rowOff>
    </xdr:from>
    <xdr:ext cx="762000" cy="259045"/>
    <xdr:sp macro="" textlink="">
      <xdr:nvSpPr>
        <xdr:cNvPr id="348" name="テキスト ボックス 347"/>
        <xdr:cNvSpPr txBox="1"/>
      </xdr:nvSpPr>
      <xdr:spPr>
        <a:xfrm>
          <a:off x="14909800" y="1099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109462</xdr:rowOff>
    </xdr:from>
    <xdr:to>
      <xdr:col>68</xdr:col>
      <xdr:colOff>203200</xdr:colOff>
      <xdr:row>64</xdr:row>
      <xdr:rowOff>39612</xdr:rowOff>
    </xdr:to>
    <xdr:sp macro="" textlink="">
      <xdr:nvSpPr>
        <xdr:cNvPr id="349" name="楕円 348"/>
        <xdr:cNvSpPr/>
      </xdr:nvSpPr>
      <xdr:spPr>
        <a:xfrm>
          <a:off x="143510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24389</xdr:rowOff>
    </xdr:from>
    <xdr:ext cx="762000" cy="259045"/>
    <xdr:sp macro="" textlink="">
      <xdr:nvSpPr>
        <xdr:cNvPr id="350" name="テキスト ボックス 349"/>
        <xdr:cNvSpPr txBox="1"/>
      </xdr:nvSpPr>
      <xdr:spPr>
        <a:xfrm>
          <a:off x="14020800" y="1099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93375</xdr:rowOff>
    </xdr:from>
    <xdr:to>
      <xdr:col>64</xdr:col>
      <xdr:colOff>152400</xdr:colOff>
      <xdr:row>64</xdr:row>
      <xdr:rowOff>23525</xdr:rowOff>
    </xdr:to>
    <xdr:sp macro="" textlink="">
      <xdr:nvSpPr>
        <xdr:cNvPr id="351" name="楕円 350"/>
        <xdr:cNvSpPr/>
      </xdr:nvSpPr>
      <xdr:spPr>
        <a:xfrm>
          <a:off x="13462000" y="10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8302</xdr:rowOff>
    </xdr:from>
    <xdr:ext cx="762000" cy="259045"/>
    <xdr:sp macro="" textlink="">
      <xdr:nvSpPr>
        <xdr:cNvPr id="352" name="テキスト ボックス 351"/>
        <xdr:cNvSpPr txBox="1"/>
      </xdr:nvSpPr>
      <xdr:spPr>
        <a:xfrm>
          <a:off x="13131800" y="1098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令和元年度決算における実質公債費比率は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％であり、臨時財政対策債発行可能額が減となったものの、太海多目的用地取得事業終了による公債費に準ずる債務負担の皆減等により、減少した。</a:t>
          </a:r>
        </a:p>
        <a:p>
          <a:r>
            <a:rPr kumimoji="1" lang="ja-JP" altLang="en-US" sz="1300">
              <a:latin typeface="ＭＳ Ｐゴシック" panose="020B0600070205080204" pitchFamily="50" charset="-128"/>
              <a:ea typeface="ＭＳ Ｐゴシック" panose="020B0600070205080204" pitchFamily="50" charset="-128"/>
            </a:rPr>
            <a:t>　本市の実質公債費比率は、類似団体平均、全国平均及び千葉県平均のいずれよりも高く、類似団体平均比では約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％、全国平均及び千葉県平均との比較では約</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％程度の差が開いていることから、今後も改善に向けた取組が必要である。このため、大規模事業は適切な取捨選択を行い、地方債発行の抑制に努め、安定した財政運営に努めていく。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58208</xdr:rowOff>
    </xdr:from>
    <xdr:to>
      <xdr:col>81</xdr:col>
      <xdr:colOff>44450</xdr:colOff>
      <xdr:row>37</xdr:row>
      <xdr:rowOff>66252</xdr:rowOff>
    </xdr:to>
    <xdr:cxnSp macro="">
      <xdr:nvCxnSpPr>
        <xdr:cNvPr id="386" name="直線コネクタ 385"/>
        <xdr:cNvCxnSpPr/>
      </xdr:nvCxnSpPr>
      <xdr:spPr>
        <a:xfrm flipV="1">
          <a:off x="16179800" y="640185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37</xdr:row>
      <xdr:rowOff>66252</xdr:rowOff>
    </xdr:to>
    <xdr:cxnSp macro="">
      <xdr:nvCxnSpPr>
        <xdr:cNvPr id="389" name="直線コネクタ 388"/>
        <xdr:cNvCxnSpPr/>
      </xdr:nvCxnSpPr>
      <xdr:spPr>
        <a:xfrm>
          <a:off x="15290800" y="639783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48154</xdr:rowOff>
    </xdr:from>
    <xdr:to>
      <xdr:col>72</xdr:col>
      <xdr:colOff>203200</xdr:colOff>
      <xdr:row>37</xdr:row>
      <xdr:rowOff>54187</xdr:rowOff>
    </xdr:to>
    <xdr:cxnSp macro="">
      <xdr:nvCxnSpPr>
        <xdr:cNvPr id="392" name="直線コネクタ 391"/>
        <xdr:cNvCxnSpPr/>
      </xdr:nvCxnSpPr>
      <xdr:spPr>
        <a:xfrm>
          <a:off x="14401800" y="639180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48154</xdr:rowOff>
    </xdr:from>
    <xdr:to>
      <xdr:col>68</xdr:col>
      <xdr:colOff>152400</xdr:colOff>
      <xdr:row>37</xdr:row>
      <xdr:rowOff>48154</xdr:rowOff>
    </xdr:to>
    <xdr:cxnSp macro="">
      <xdr:nvCxnSpPr>
        <xdr:cNvPr id="395" name="直線コネクタ 394"/>
        <xdr:cNvCxnSpPr/>
      </xdr:nvCxnSpPr>
      <xdr:spPr>
        <a:xfrm>
          <a:off x="13512800" y="6391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7408</xdr:rowOff>
    </xdr:from>
    <xdr:to>
      <xdr:col>81</xdr:col>
      <xdr:colOff>95250</xdr:colOff>
      <xdr:row>37</xdr:row>
      <xdr:rowOff>109008</xdr:rowOff>
    </xdr:to>
    <xdr:sp macro="" textlink="">
      <xdr:nvSpPr>
        <xdr:cNvPr id="405" name="楕円 404"/>
        <xdr:cNvSpPr/>
      </xdr:nvSpPr>
      <xdr:spPr>
        <a:xfrm>
          <a:off x="16967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150935</xdr:rowOff>
    </xdr:from>
    <xdr:ext cx="762000" cy="259045"/>
    <xdr:sp macro="" textlink="">
      <xdr:nvSpPr>
        <xdr:cNvPr id="406" name="公債費負担の状況該当値テキスト"/>
        <xdr:cNvSpPr txBox="1"/>
      </xdr:nvSpPr>
      <xdr:spPr>
        <a:xfrm>
          <a:off x="17106900" y="63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15452</xdr:rowOff>
    </xdr:from>
    <xdr:to>
      <xdr:col>77</xdr:col>
      <xdr:colOff>95250</xdr:colOff>
      <xdr:row>37</xdr:row>
      <xdr:rowOff>117052</xdr:rowOff>
    </xdr:to>
    <xdr:sp macro="" textlink="">
      <xdr:nvSpPr>
        <xdr:cNvPr id="407" name="楕円 406"/>
        <xdr:cNvSpPr/>
      </xdr:nvSpPr>
      <xdr:spPr>
        <a:xfrm>
          <a:off x="16129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101829</xdr:rowOff>
    </xdr:from>
    <xdr:ext cx="736600" cy="259045"/>
    <xdr:sp macro="" textlink="">
      <xdr:nvSpPr>
        <xdr:cNvPr id="408" name="テキスト ボックス 407"/>
        <xdr:cNvSpPr txBox="1"/>
      </xdr:nvSpPr>
      <xdr:spPr>
        <a:xfrm>
          <a:off x="15798800" y="644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409" name="楕円 408"/>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89764</xdr:rowOff>
    </xdr:from>
    <xdr:ext cx="762000" cy="259045"/>
    <xdr:sp macro="" textlink="">
      <xdr:nvSpPr>
        <xdr:cNvPr id="410" name="テキスト ボックス 409"/>
        <xdr:cNvSpPr txBox="1"/>
      </xdr:nvSpPr>
      <xdr:spPr>
        <a:xfrm>
          <a:off x="14909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168804</xdr:rowOff>
    </xdr:from>
    <xdr:to>
      <xdr:col>68</xdr:col>
      <xdr:colOff>203200</xdr:colOff>
      <xdr:row>37</xdr:row>
      <xdr:rowOff>98954</xdr:rowOff>
    </xdr:to>
    <xdr:sp macro="" textlink="">
      <xdr:nvSpPr>
        <xdr:cNvPr id="411" name="楕円 410"/>
        <xdr:cNvSpPr/>
      </xdr:nvSpPr>
      <xdr:spPr>
        <a:xfrm>
          <a:off x="14351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83731</xdr:rowOff>
    </xdr:from>
    <xdr:ext cx="762000" cy="259045"/>
    <xdr:sp macro="" textlink="">
      <xdr:nvSpPr>
        <xdr:cNvPr id="412" name="テキスト ボックス 411"/>
        <xdr:cNvSpPr txBox="1"/>
      </xdr:nvSpPr>
      <xdr:spPr>
        <a:xfrm>
          <a:off x="14020800" y="642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168804</xdr:rowOff>
    </xdr:from>
    <xdr:to>
      <xdr:col>64</xdr:col>
      <xdr:colOff>152400</xdr:colOff>
      <xdr:row>37</xdr:row>
      <xdr:rowOff>98954</xdr:rowOff>
    </xdr:to>
    <xdr:sp macro="" textlink="">
      <xdr:nvSpPr>
        <xdr:cNvPr id="413" name="楕円 412"/>
        <xdr:cNvSpPr/>
      </xdr:nvSpPr>
      <xdr:spPr>
        <a:xfrm>
          <a:off x="13462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109131</xdr:rowOff>
    </xdr:from>
    <xdr:ext cx="762000" cy="259045"/>
    <xdr:sp macro="" textlink="">
      <xdr:nvSpPr>
        <xdr:cNvPr id="414" name="テキスト ボックス 413"/>
        <xdr:cNvSpPr txBox="1"/>
      </xdr:nvSpPr>
      <xdr:spPr>
        <a:xfrm>
          <a:off x="13131800" y="610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令和元年度決算における将来負担比率は</a:t>
          </a:r>
          <a:r>
            <a:rPr kumimoji="1" lang="en-US" altLang="ja-JP" sz="1100">
              <a:latin typeface="ＭＳ Ｐゴシック" panose="020B0600070205080204" pitchFamily="50" charset="-128"/>
              <a:ea typeface="ＭＳ Ｐゴシック" panose="020B0600070205080204" pitchFamily="50" charset="-128"/>
            </a:rPr>
            <a:t>105.1</a:t>
          </a:r>
          <a:r>
            <a:rPr kumimoji="1" lang="ja-JP" altLang="en-US" sz="1100">
              <a:latin typeface="ＭＳ Ｐゴシック" panose="020B0600070205080204" pitchFamily="50" charset="-128"/>
              <a:ea typeface="ＭＳ Ｐゴシック" panose="020B0600070205080204" pitchFamily="50" charset="-128"/>
            </a:rPr>
            <a:t>％であり、前年度決算数値に比して</a:t>
          </a:r>
          <a:r>
            <a:rPr kumimoji="1" lang="en-US" altLang="ja-JP" sz="1100">
              <a:latin typeface="ＭＳ Ｐゴシック" panose="020B0600070205080204" pitchFamily="50" charset="-128"/>
              <a:ea typeface="ＭＳ Ｐゴシック" panose="020B0600070205080204" pitchFamily="50" charset="-128"/>
            </a:rPr>
            <a:t>7.4</a:t>
          </a:r>
          <a:r>
            <a:rPr kumimoji="1" lang="ja-JP" altLang="en-US" sz="1100">
              <a:latin typeface="ＭＳ Ｐゴシック" panose="020B0600070205080204" pitchFamily="50" charset="-128"/>
              <a:ea typeface="ＭＳ Ｐゴシック" panose="020B0600070205080204" pitchFamily="50" charset="-128"/>
            </a:rPr>
            <a:t>％の増となった。この要因として、普通交付税の減等による標準財政規模の減、財政調整基金等の充当可能財源の減などが挙げられる。</a:t>
          </a:r>
        </a:p>
        <a:p>
          <a:r>
            <a:rPr kumimoji="1" lang="ja-JP" altLang="en-US" sz="1100">
              <a:latin typeface="ＭＳ Ｐゴシック" panose="020B0600070205080204" pitchFamily="50" charset="-128"/>
              <a:ea typeface="ＭＳ Ｐゴシック" panose="020B0600070205080204" pitchFamily="50" charset="-128"/>
            </a:rPr>
            <a:t>　本市の将来負担比率は、類似団体平均や全国平均、千葉県平均のいずれと比しても高い水準にあるが、これは過去に実施してきた施設整備等の事業財源に地方債を積極的に活用してきたことが主な要因となっているものである。今後も、行財政改革を進めるとともに、財政調整基金等の適切な確保を図り、財政基盤の安定化を図っ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20383</xdr:rowOff>
    </xdr:from>
    <xdr:to>
      <xdr:col>81</xdr:col>
      <xdr:colOff>44450</xdr:colOff>
      <xdr:row>16</xdr:row>
      <xdr:rowOff>50144</xdr:rowOff>
    </xdr:to>
    <xdr:cxnSp macro="">
      <xdr:nvCxnSpPr>
        <xdr:cNvPr id="448" name="直線コネクタ 447"/>
        <xdr:cNvCxnSpPr/>
      </xdr:nvCxnSpPr>
      <xdr:spPr>
        <a:xfrm>
          <a:off x="16179800" y="2763583"/>
          <a:ext cx="8382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20383</xdr:rowOff>
    </xdr:from>
    <xdr:to>
      <xdr:col>77</xdr:col>
      <xdr:colOff>44450</xdr:colOff>
      <xdr:row>16</xdr:row>
      <xdr:rowOff>51350</xdr:rowOff>
    </xdr:to>
    <xdr:cxnSp macro="">
      <xdr:nvCxnSpPr>
        <xdr:cNvPr id="451" name="直線コネクタ 450"/>
        <xdr:cNvCxnSpPr/>
      </xdr:nvCxnSpPr>
      <xdr:spPr>
        <a:xfrm flipV="1">
          <a:off x="15290800" y="2763583"/>
          <a:ext cx="889000" cy="3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49742</xdr:rowOff>
    </xdr:from>
    <xdr:to>
      <xdr:col>72</xdr:col>
      <xdr:colOff>203200</xdr:colOff>
      <xdr:row>16</xdr:row>
      <xdr:rowOff>51350</xdr:rowOff>
    </xdr:to>
    <xdr:cxnSp macro="">
      <xdr:nvCxnSpPr>
        <xdr:cNvPr id="454" name="直線コネクタ 453"/>
        <xdr:cNvCxnSpPr/>
      </xdr:nvCxnSpPr>
      <xdr:spPr>
        <a:xfrm>
          <a:off x="14401800" y="279294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49742</xdr:rowOff>
    </xdr:from>
    <xdr:to>
      <xdr:col>68</xdr:col>
      <xdr:colOff>152400</xdr:colOff>
      <xdr:row>16</xdr:row>
      <xdr:rowOff>53763</xdr:rowOff>
    </xdr:to>
    <xdr:cxnSp macro="">
      <xdr:nvCxnSpPr>
        <xdr:cNvPr id="457" name="直線コネクタ 456"/>
        <xdr:cNvCxnSpPr/>
      </xdr:nvCxnSpPr>
      <xdr:spPr>
        <a:xfrm flipV="1">
          <a:off x="13512800" y="27929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170794</xdr:rowOff>
    </xdr:from>
    <xdr:to>
      <xdr:col>81</xdr:col>
      <xdr:colOff>95250</xdr:colOff>
      <xdr:row>16</xdr:row>
      <xdr:rowOff>100944</xdr:rowOff>
    </xdr:to>
    <xdr:sp macro="" textlink="">
      <xdr:nvSpPr>
        <xdr:cNvPr id="467" name="楕円 466"/>
        <xdr:cNvSpPr/>
      </xdr:nvSpPr>
      <xdr:spPr>
        <a:xfrm>
          <a:off x="16967200" y="27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142871</xdr:rowOff>
    </xdr:from>
    <xdr:ext cx="762000" cy="259045"/>
    <xdr:sp macro="" textlink="">
      <xdr:nvSpPr>
        <xdr:cNvPr id="468" name="将来負担の状況該当値テキスト"/>
        <xdr:cNvSpPr txBox="1"/>
      </xdr:nvSpPr>
      <xdr:spPr>
        <a:xfrm>
          <a:off x="17106900" y="271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141033</xdr:rowOff>
    </xdr:from>
    <xdr:to>
      <xdr:col>77</xdr:col>
      <xdr:colOff>95250</xdr:colOff>
      <xdr:row>16</xdr:row>
      <xdr:rowOff>71183</xdr:rowOff>
    </xdr:to>
    <xdr:sp macro="" textlink="">
      <xdr:nvSpPr>
        <xdr:cNvPr id="469" name="楕円 468"/>
        <xdr:cNvSpPr/>
      </xdr:nvSpPr>
      <xdr:spPr>
        <a:xfrm>
          <a:off x="16129000" y="27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55960</xdr:rowOff>
    </xdr:from>
    <xdr:ext cx="736600" cy="259045"/>
    <xdr:sp macro="" textlink="">
      <xdr:nvSpPr>
        <xdr:cNvPr id="470" name="テキスト ボックス 469"/>
        <xdr:cNvSpPr txBox="1"/>
      </xdr:nvSpPr>
      <xdr:spPr>
        <a:xfrm>
          <a:off x="15798800" y="2799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550</xdr:rowOff>
    </xdr:from>
    <xdr:to>
      <xdr:col>73</xdr:col>
      <xdr:colOff>44450</xdr:colOff>
      <xdr:row>16</xdr:row>
      <xdr:rowOff>102150</xdr:rowOff>
    </xdr:to>
    <xdr:sp macro="" textlink="">
      <xdr:nvSpPr>
        <xdr:cNvPr id="471" name="楕円 470"/>
        <xdr:cNvSpPr/>
      </xdr:nvSpPr>
      <xdr:spPr>
        <a:xfrm>
          <a:off x="15240000" y="27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86927</xdr:rowOff>
    </xdr:from>
    <xdr:ext cx="762000" cy="259045"/>
    <xdr:sp macro="" textlink="">
      <xdr:nvSpPr>
        <xdr:cNvPr id="472" name="テキスト ボックス 471"/>
        <xdr:cNvSpPr txBox="1"/>
      </xdr:nvSpPr>
      <xdr:spPr>
        <a:xfrm>
          <a:off x="14909800" y="28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170392</xdr:rowOff>
    </xdr:from>
    <xdr:to>
      <xdr:col>68</xdr:col>
      <xdr:colOff>203200</xdr:colOff>
      <xdr:row>16</xdr:row>
      <xdr:rowOff>100542</xdr:rowOff>
    </xdr:to>
    <xdr:sp macro="" textlink="">
      <xdr:nvSpPr>
        <xdr:cNvPr id="473" name="楕円 472"/>
        <xdr:cNvSpPr/>
      </xdr:nvSpPr>
      <xdr:spPr>
        <a:xfrm>
          <a:off x="14351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85319</xdr:rowOff>
    </xdr:from>
    <xdr:ext cx="762000" cy="259045"/>
    <xdr:sp macro="" textlink="">
      <xdr:nvSpPr>
        <xdr:cNvPr id="474" name="テキスト ボックス 473"/>
        <xdr:cNvSpPr txBox="1"/>
      </xdr:nvSpPr>
      <xdr:spPr>
        <a:xfrm>
          <a:off x="14020800" y="28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2963</xdr:rowOff>
    </xdr:from>
    <xdr:to>
      <xdr:col>64</xdr:col>
      <xdr:colOff>152400</xdr:colOff>
      <xdr:row>16</xdr:row>
      <xdr:rowOff>104563</xdr:rowOff>
    </xdr:to>
    <xdr:sp macro="" textlink="">
      <xdr:nvSpPr>
        <xdr:cNvPr id="475" name="楕円 474"/>
        <xdr:cNvSpPr/>
      </xdr:nvSpPr>
      <xdr:spPr>
        <a:xfrm>
          <a:off x="13462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89340</xdr:rowOff>
    </xdr:from>
    <xdr:ext cx="762000" cy="259045"/>
    <xdr:sp macro="" textlink="">
      <xdr:nvSpPr>
        <xdr:cNvPr id="476" name="テキスト ボックス 475"/>
        <xdr:cNvSpPr txBox="1"/>
      </xdr:nvSpPr>
      <xdr:spPr>
        <a:xfrm>
          <a:off x="13131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32,673
32,013
191.14
17,135,440
16,362,451
494,164
9,388,287
18,960,972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本市の人件費は、市の人口規模に比して幼保関係施設数が多いこと、また、ごみ焼却施設、し尿処理施設、総合運動施設などを市直営方式で運営していることから、類似団体等に比べ多い状況となっている。</a:t>
          </a:r>
        </a:p>
        <a:p>
          <a:r>
            <a:rPr kumimoji="1" lang="ja-JP" altLang="en-US" sz="1300">
              <a:latin typeface="ＭＳ Ｐゴシック" panose="020B0600070205080204" pitchFamily="50" charset="-128"/>
              <a:ea typeface="ＭＳ Ｐゴシック" panose="020B0600070205080204" pitchFamily="50" charset="-128"/>
            </a:rPr>
            <a:t>　人件費の削減には、施設の統廃合の実施、業務の民間委託、民営化の推進が必要となるため、これらの取組を進め、費用の抑制に努める。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8890</xdr:rowOff>
    </xdr:from>
    <xdr:to>
      <xdr:col>24</xdr:col>
      <xdr:colOff>25400</xdr:colOff>
      <xdr:row>41</xdr:row>
      <xdr:rowOff>31750</xdr:rowOff>
    </xdr:to>
    <xdr:cxnSp macro="">
      <xdr:nvCxnSpPr>
        <xdr:cNvPr id="66" name="直線コネクタ 65"/>
        <xdr:cNvCxnSpPr/>
      </xdr:nvCxnSpPr>
      <xdr:spPr>
        <a:xfrm>
          <a:off x="3987800" y="7038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8890</xdr:rowOff>
    </xdr:from>
    <xdr:to>
      <xdr:col>19</xdr:col>
      <xdr:colOff>187325</xdr:colOff>
      <xdr:row>41</xdr:row>
      <xdr:rowOff>69850</xdr:rowOff>
    </xdr:to>
    <xdr:cxnSp macro="">
      <xdr:nvCxnSpPr>
        <xdr:cNvPr id="69" name="直線コネクタ 68"/>
        <xdr:cNvCxnSpPr/>
      </xdr:nvCxnSpPr>
      <xdr:spPr>
        <a:xfrm flipV="1">
          <a:off x="3098800" y="7038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8890</xdr:rowOff>
    </xdr:from>
    <xdr:to>
      <xdr:col>15</xdr:col>
      <xdr:colOff>98425</xdr:colOff>
      <xdr:row>41</xdr:row>
      <xdr:rowOff>69850</xdr:rowOff>
    </xdr:to>
    <xdr:cxnSp macro="">
      <xdr:nvCxnSpPr>
        <xdr:cNvPr id="72" name="直線コネクタ 71"/>
        <xdr:cNvCxnSpPr/>
      </xdr:nvCxnSpPr>
      <xdr:spPr>
        <a:xfrm>
          <a:off x="2209800" y="7038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127000</xdr:rowOff>
    </xdr:from>
    <xdr:to>
      <xdr:col>11</xdr:col>
      <xdr:colOff>9525</xdr:colOff>
      <xdr:row>41</xdr:row>
      <xdr:rowOff>8890</xdr:rowOff>
    </xdr:to>
    <xdr:cxnSp macro="">
      <xdr:nvCxnSpPr>
        <xdr:cNvPr id="75" name="直線コネクタ 74"/>
        <xdr:cNvCxnSpPr/>
      </xdr:nvCxnSpPr>
      <xdr:spPr>
        <a:xfrm>
          <a:off x="1320800" y="6985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152400</xdr:rowOff>
    </xdr:from>
    <xdr:to>
      <xdr:col>24</xdr:col>
      <xdr:colOff>76200</xdr:colOff>
      <xdr:row>41</xdr:row>
      <xdr:rowOff>82550</xdr:rowOff>
    </xdr:to>
    <xdr:sp macro="" textlink="">
      <xdr:nvSpPr>
        <xdr:cNvPr id="85" name="楕円 84"/>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60977</xdr:rowOff>
    </xdr:from>
    <xdr:ext cx="762000" cy="259045"/>
    <xdr:sp macro="" textlink="">
      <xdr:nvSpPr>
        <xdr:cNvPr id="86" name="人件費該当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129540</xdr:rowOff>
    </xdr:from>
    <xdr:to>
      <xdr:col>20</xdr:col>
      <xdr:colOff>38100</xdr:colOff>
      <xdr:row>41</xdr:row>
      <xdr:rowOff>59690</xdr:rowOff>
    </xdr:to>
    <xdr:sp macro="" textlink="">
      <xdr:nvSpPr>
        <xdr:cNvPr id="87" name="楕円 86"/>
        <xdr:cNvSpPr/>
      </xdr:nvSpPr>
      <xdr:spPr>
        <a:xfrm>
          <a:off x="3937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44467</xdr:rowOff>
    </xdr:from>
    <xdr:ext cx="736600" cy="259045"/>
    <xdr:sp macro="" textlink="">
      <xdr:nvSpPr>
        <xdr:cNvPr id="88" name="テキスト ボックス 87"/>
        <xdr:cNvSpPr txBox="1"/>
      </xdr:nvSpPr>
      <xdr:spPr>
        <a:xfrm>
          <a:off x="3606800" y="70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19050</xdr:rowOff>
    </xdr:from>
    <xdr:to>
      <xdr:col>15</xdr:col>
      <xdr:colOff>149225</xdr:colOff>
      <xdr:row>41</xdr:row>
      <xdr:rowOff>120650</xdr:rowOff>
    </xdr:to>
    <xdr:sp macro="" textlink="">
      <xdr:nvSpPr>
        <xdr:cNvPr id="89" name="楕円 88"/>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105427</xdr:rowOff>
    </xdr:from>
    <xdr:ext cx="762000" cy="259045"/>
    <xdr:sp macro="" textlink="">
      <xdr:nvSpPr>
        <xdr:cNvPr id="90" name="テキスト ボックス 89"/>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129540</xdr:rowOff>
    </xdr:from>
    <xdr:to>
      <xdr:col>11</xdr:col>
      <xdr:colOff>60325</xdr:colOff>
      <xdr:row>41</xdr:row>
      <xdr:rowOff>59690</xdr:rowOff>
    </xdr:to>
    <xdr:sp macro="" textlink="">
      <xdr:nvSpPr>
        <xdr:cNvPr id="91" name="楕円 90"/>
        <xdr:cNvSpPr/>
      </xdr:nvSpPr>
      <xdr:spPr>
        <a:xfrm>
          <a:off x="2159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44467</xdr:rowOff>
    </xdr:from>
    <xdr:ext cx="762000" cy="259045"/>
    <xdr:sp macro="" textlink="">
      <xdr:nvSpPr>
        <xdr:cNvPr id="92" name="テキスト ボックス 91"/>
        <xdr:cNvSpPr txBox="1"/>
      </xdr:nvSpPr>
      <xdr:spPr>
        <a:xfrm>
          <a:off x="1828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3" name="楕円 92"/>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4" name="テキスト ボックス 93"/>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物件費の経常収支比率については、類似団体平均や全国平均、千葉県平均を下回っている状況である。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令和元年度数値については前年度比で増加しており、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か年の推移では横ばいであるが、業務の民間委託の推進により、今後は人件費からの移行で増加が見込まれる。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16</xdr:row>
      <xdr:rowOff>12700</xdr:rowOff>
    </xdr:to>
    <xdr:cxnSp macro="">
      <xdr:nvCxnSpPr>
        <xdr:cNvPr id="129" name="直線コネクタ 128"/>
        <xdr:cNvCxnSpPr/>
      </xdr:nvCxnSpPr>
      <xdr:spPr>
        <a:xfrm>
          <a:off x="15671800" y="26470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107950</xdr:rowOff>
    </xdr:to>
    <xdr:cxnSp macro="">
      <xdr:nvCxnSpPr>
        <xdr:cNvPr id="132" name="直線コネクタ 131"/>
        <xdr:cNvCxnSpPr/>
      </xdr:nvCxnSpPr>
      <xdr:spPr>
        <a:xfrm flipV="1">
          <a:off x="14782800" y="264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107950</xdr:rowOff>
    </xdr:to>
    <xdr:cxnSp macro="">
      <xdr:nvCxnSpPr>
        <xdr:cNvPr id="135" name="直線コネクタ 134"/>
        <xdr:cNvCxnSpPr/>
      </xdr:nvCxnSpPr>
      <xdr:spPr>
        <a:xfrm>
          <a:off x="13893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64407</xdr:rowOff>
    </xdr:to>
    <xdr:cxnSp macro="">
      <xdr:nvCxnSpPr>
        <xdr:cNvPr id="138" name="直線コネクタ 137"/>
        <xdr:cNvCxnSpPr/>
      </xdr:nvCxnSpPr>
      <xdr:spPr>
        <a:xfrm>
          <a:off x="13004800" y="2592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50" name="楕円 149"/>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51" name="テキスト ボックス 150"/>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については、類似団体平均、全国平均、千葉県平均いずれと比較しても下回っている状況であるものの、国全体の社会保障経費の増大に伴い、老人福祉や児童福祉に係る扶助費等が年々増加しており、上昇が見込まれる。</a:t>
          </a:r>
        </a:p>
        <a:p>
          <a:r>
            <a:rPr kumimoji="1" lang="ja-JP" altLang="en-US" sz="1300">
              <a:latin typeface="ＭＳ Ｐゴシック" panose="020B0600070205080204" pitchFamily="50" charset="-128"/>
              <a:ea typeface="ＭＳ Ｐゴシック" panose="020B0600070205080204" pitchFamily="50" charset="-128"/>
            </a:rPr>
            <a:t>　今後も適正な給付に努める。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67128</xdr:rowOff>
    </xdr:to>
    <xdr:cxnSp macro="">
      <xdr:nvCxnSpPr>
        <xdr:cNvPr id="192" name="直線コネクタ 191"/>
        <xdr:cNvCxnSpPr/>
      </xdr:nvCxnSpPr>
      <xdr:spPr>
        <a:xfrm>
          <a:off x="3987800" y="9635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56243</xdr:rowOff>
    </xdr:to>
    <xdr:cxnSp macro="">
      <xdr:nvCxnSpPr>
        <xdr:cNvPr id="195" name="直線コネクタ 194"/>
        <xdr:cNvCxnSpPr/>
      </xdr:nvCxnSpPr>
      <xdr:spPr>
        <a:xfrm flipV="1">
          <a:off x="3098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56243</xdr:rowOff>
    </xdr:to>
    <xdr:cxnSp macro="">
      <xdr:nvCxnSpPr>
        <xdr:cNvPr id="198" name="直線コネクタ 197"/>
        <xdr:cNvCxnSpPr/>
      </xdr:nvCxnSpPr>
      <xdr:spPr>
        <a:xfrm>
          <a:off x="2209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56</xdr:row>
      <xdr:rowOff>23585</xdr:rowOff>
    </xdr:to>
    <xdr:cxnSp macro="">
      <xdr:nvCxnSpPr>
        <xdr:cNvPr id="201" name="直線コネクタ 200"/>
        <xdr:cNvCxnSpPr/>
      </xdr:nvCxnSpPr>
      <xdr:spPr>
        <a:xfrm>
          <a:off x="1320800" y="94179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11" name="楕円 210"/>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12"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3" name="楕円 212"/>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4" name="テキスト ボックス 213"/>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5" name="楕円 214"/>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16" name="テキスト ボックス 21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7" name="楕円 216"/>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18" name="テキスト ボックス 217"/>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9" name="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20" name="テキスト ボックス 219"/>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その他の経常収支比率については、類似団体平均を下回っており、全国平均や千葉県平均を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％程度上回っている状況である。</a:t>
          </a:r>
        </a:p>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ポイント上回っており、主な原因は特別会計への繰出金の増となっている。</a:t>
          </a:r>
        </a:p>
        <a:p>
          <a:r>
            <a:rPr kumimoji="1" lang="ja-JP" altLang="en-US" sz="1300">
              <a:latin typeface="ＭＳ Ｐゴシック" panose="020B0600070205080204" pitchFamily="50" charset="-128"/>
              <a:ea typeface="ＭＳ Ｐゴシック" panose="020B0600070205080204" pitchFamily="50" charset="-128"/>
            </a:rPr>
            <a:t>　今後も高齢者の増加に伴う給付費等の増額に伴い、増加することが見込まれる。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24130</xdr:rowOff>
    </xdr:to>
    <xdr:cxnSp macro="">
      <xdr:nvCxnSpPr>
        <xdr:cNvPr id="253" name="直線コネクタ 252"/>
        <xdr:cNvCxnSpPr/>
      </xdr:nvCxnSpPr>
      <xdr:spPr>
        <a:xfrm>
          <a:off x="15671800" y="978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39370</xdr:rowOff>
    </xdr:to>
    <xdr:cxnSp macro="">
      <xdr:nvCxnSpPr>
        <xdr:cNvPr id="256" name="直線コネクタ 255"/>
        <xdr:cNvCxnSpPr/>
      </xdr:nvCxnSpPr>
      <xdr:spPr>
        <a:xfrm flipV="1">
          <a:off x="14782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39370</xdr:rowOff>
    </xdr:to>
    <xdr:cxnSp macro="">
      <xdr:nvCxnSpPr>
        <xdr:cNvPr id="259" name="直線コネクタ 258"/>
        <xdr:cNvCxnSpPr/>
      </xdr:nvCxnSpPr>
      <xdr:spPr>
        <a:xfrm>
          <a:off x="13893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8890</xdr:rowOff>
    </xdr:to>
    <xdr:cxnSp macro="">
      <xdr:nvCxnSpPr>
        <xdr:cNvPr id="262" name="直線コネクタ 261"/>
        <xdr:cNvCxnSpPr/>
      </xdr:nvCxnSpPr>
      <xdr:spPr>
        <a:xfrm>
          <a:off x="13004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2" name="楕円 271"/>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73"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4" name="楕円 273"/>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5" name="テキスト ボックス 274"/>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6" name="楕円 275"/>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77" name="テキスト ボックス 276"/>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8" name="楕円 277"/>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9" name="テキスト ボックス 278"/>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80" name="楕円 279"/>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81" name="テキスト ボックス 28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補助費等の経常収支比率については、類似団体平均や全国平均との比較では同程度であるが、千葉県平均よりは高い数値となっている。</a:t>
          </a:r>
        </a:p>
        <a:p>
          <a:r>
            <a:rPr kumimoji="1" lang="ja-JP" altLang="en-US" sz="1300">
              <a:latin typeface="ＭＳ Ｐゴシック" panose="020B0600070205080204" pitchFamily="50" charset="-128"/>
              <a:ea typeface="ＭＳ Ｐゴシック" panose="020B0600070205080204" pitchFamily="50" charset="-128"/>
            </a:rPr>
            <a:t>　そのため、補助金等の公益性や必要性などを再評価し、定期的な見直しを通じて、適正かつ効果的な運用を図ることが必要となる。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67564</xdr:rowOff>
    </xdr:to>
    <xdr:cxnSp macro="">
      <xdr:nvCxnSpPr>
        <xdr:cNvPr id="311" name="直線コネクタ 310"/>
        <xdr:cNvCxnSpPr/>
      </xdr:nvCxnSpPr>
      <xdr:spPr>
        <a:xfrm>
          <a:off x="15671800" y="62260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53848</xdr:rowOff>
    </xdr:to>
    <xdr:cxnSp macro="">
      <xdr:nvCxnSpPr>
        <xdr:cNvPr id="314" name="直線コネクタ 313"/>
        <xdr:cNvCxnSpPr/>
      </xdr:nvCxnSpPr>
      <xdr:spPr>
        <a:xfrm>
          <a:off x="14782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44704</xdr:rowOff>
    </xdr:to>
    <xdr:cxnSp macro="">
      <xdr:nvCxnSpPr>
        <xdr:cNvPr id="317" name="直線コネクタ 316"/>
        <xdr:cNvCxnSpPr/>
      </xdr:nvCxnSpPr>
      <xdr:spPr>
        <a:xfrm>
          <a:off x="13893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30988</xdr:rowOff>
    </xdr:to>
    <xdr:cxnSp macro="">
      <xdr:nvCxnSpPr>
        <xdr:cNvPr id="320" name="直線コネクタ 319"/>
        <xdr:cNvCxnSpPr/>
      </xdr:nvCxnSpPr>
      <xdr:spPr>
        <a:xfrm>
          <a:off x="13004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30" name="楕円 329"/>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31"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2" name="楕円 331"/>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3" name="テキスト ボックス 332"/>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4" name="楕円 333"/>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5" name="テキスト ボックス 334"/>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6" name="楕円 335"/>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7" name="テキスト ボックス 336"/>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8" name="楕円 337"/>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9" name="テキスト ボックス 338"/>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本市の経常収支比率における公債費の比率は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前後の高い水準で推移している。この要因として、大規模企業による法人税収入が見込めないなど、自主財源に乏しいために、過年度に実施してきた義務教育施設等に係る大規模事業の財源として地方債を積極的に活用してきたことが挙げられる。</a:t>
          </a:r>
        </a:p>
        <a:p>
          <a:r>
            <a:rPr kumimoji="1" lang="ja-JP" altLang="en-US" sz="1300">
              <a:latin typeface="ＭＳ Ｐゴシック" panose="020B0600070205080204" pitchFamily="50" charset="-128"/>
              <a:ea typeface="ＭＳ Ｐゴシック" panose="020B0600070205080204" pitchFamily="50" charset="-128"/>
            </a:rPr>
            <a:t>　今後は、行財政改革指針に基づく各種施策による徹底した歳出削減を図る一方で、市税徴収の強化や未利用財産の処分等に取り組み、一般財源の捻出に努めていかなければならない。</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xdr:rowOff>
    </xdr:from>
    <xdr:to>
      <xdr:col>24</xdr:col>
      <xdr:colOff>25400</xdr:colOff>
      <xdr:row>75</xdr:row>
      <xdr:rowOff>31750</xdr:rowOff>
    </xdr:to>
    <xdr:cxnSp macro="">
      <xdr:nvCxnSpPr>
        <xdr:cNvPr id="371" name="直線コネクタ 370"/>
        <xdr:cNvCxnSpPr/>
      </xdr:nvCxnSpPr>
      <xdr:spPr>
        <a:xfrm>
          <a:off x="3987800" y="128695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75</xdr:row>
      <xdr:rowOff>10795</xdr:rowOff>
    </xdr:to>
    <xdr:cxnSp macro="">
      <xdr:nvCxnSpPr>
        <xdr:cNvPr id="374" name="直線コネクタ 373"/>
        <xdr:cNvCxnSpPr/>
      </xdr:nvCxnSpPr>
      <xdr:spPr>
        <a:xfrm>
          <a:off x="3098800" y="128485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147955</xdr:rowOff>
    </xdr:from>
    <xdr:to>
      <xdr:col>15</xdr:col>
      <xdr:colOff>98425</xdr:colOff>
      <xdr:row>74</xdr:row>
      <xdr:rowOff>161290</xdr:rowOff>
    </xdr:to>
    <xdr:cxnSp macro="">
      <xdr:nvCxnSpPr>
        <xdr:cNvPr id="377" name="直線コネクタ 376"/>
        <xdr:cNvCxnSpPr/>
      </xdr:nvCxnSpPr>
      <xdr:spPr>
        <a:xfrm>
          <a:off x="2209800" y="128352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147955</xdr:rowOff>
    </xdr:from>
    <xdr:to>
      <xdr:col>11</xdr:col>
      <xdr:colOff>9525</xdr:colOff>
      <xdr:row>75</xdr:row>
      <xdr:rowOff>3175</xdr:rowOff>
    </xdr:to>
    <xdr:cxnSp macro="">
      <xdr:nvCxnSpPr>
        <xdr:cNvPr id="380" name="直線コネクタ 379"/>
        <xdr:cNvCxnSpPr/>
      </xdr:nvCxnSpPr>
      <xdr:spPr>
        <a:xfrm flipV="1">
          <a:off x="1320800" y="12835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0" name="楕円 389"/>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124477</xdr:rowOff>
    </xdr:from>
    <xdr:ext cx="762000" cy="259045"/>
    <xdr:sp macro="" textlink="">
      <xdr:nvSpPr>
        <xdr:cNvPr id="391" name="公債費該当値テキスト"/>
        <xdr:cNvSpPr txBox="1"/>
      </xdr:nvSpPr>
      <xdr:spPr>
        <a:xfrm>
          <a:off x="4914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131445</xdr:rowOff>
    </xdr:from>
    <xdr:to>
      <xdr:col>20</xdr:col>
      <xdr:colOff>38100</xdr:colOff>
      <xdr:row>75</xdr:row>
      <xdr:rowOff>61595</xdr:rowOff>
    </xdr:to>
    <xdr:sp macro="" textlink="">
      <xdr:nvSpPr>
        <xdr:cNvPr id="392" name="楕円 391"/>
        <xdr:cNvSpPr/>
      </xdr:nvSpPr>
      <xdr:spPr>
        <a:xfrm>
          <a:off x="3937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71772</xdr:rowOff>
    </xdr:from>
    <xdr:ext cx="736600" cy="259045"/>
    <xdr:sp macro="" textlink="">
      <xdr:nvSpPr>
        <xdr:cNvPr id="393" name="テキスト ボックス 392"/>
        <xdr:cNvSpPr txBox="1"/>
      </xdr:nvSpPr>
      <xdr:spPr>
        <a:xfrm>
          <a:off x="3606800" y="1258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110490</xdr:rowOff>
    </xdr:from>
    <xdr:to>
      <xdr:col>15</xdr:col>
      <xdr:colOff>149225</xdr:colOff>
      <xdr:row>75</xdr:row>
      <xdr:rowOff>40640</xdr:rowOff>
    </xdr:to>
    <xdr:sp macro="" textlink="">
      <xdr:nvSpPr>
        <xdr:cNvPr id="394" name="楕円 393"/>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50817</xdr:rowOff>
    </xdr:from>
    <xdr:ext cx="762000" cy="259045"/>
    <xdr:sp macro="" textlink="">
      <xdr:nvSpPr>
        <xdr:cNvPr id="395" name="テキスト ボックス 394"/>
        <xdr:cNvSpPr txBox="1"/>
      </xdr:nvSpPr>
      <xdr:spPr>
        <a:xfrm>
          <a:off x="2717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97155</xdr:rowOff>
    </xdr:from>
    <xdr:to>
      <xdr:col>11</xdr:col>
      <xdr:colOff>60325</xdr:colOff>
      <xdr:row>75</xdr:row>
      <xdr:rowOff>27305</xdr:rowOff>
    </xdr:to>
    <xdr:sp macro="" textlink="">
      <xdr:nvSpPr>
        <xdr:cNvPr id="396" name="楕円 395"/>
        <xdr:cNvSpPr/>
      </xdr:nvSpPr>
      <xdr:spPr>
        <a:xfrm>
          <a:off x="2159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37482</xdr:rowOff>
    </xdr:from>
    <xdr:ext cx="762000" cy="259045"/>
    <xdr:sp macro="" textlink="">
      <xdr:nvSpPr>
        <xdr:cNvPr id="397" name="テキスト ボックス 396"/>
        <xdr:cNvSpPr txBox="1"/>
      </xdr:nvSpPr>
      <xdr:spPr>
        <a:xfrm>
          <a:off x="1828800"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123825</xdr:rowOff>
    </xdr:from>
    <xdr:to>
      <xdr:col>6</xdr:col>
      <xdr:colOff>171450</xdr:colOff>
      <xdr:row>75</xdr:row>
      <xdr:rowOff>53975</xdr:rowOff>
    </xdr:to>
    <xdr:sp macro="" textlink="">
      <xdr:nvSpPr>
        <xdr:cNvPr id="398" name="楕円 397"/>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64152</xdr:rowOff>
    </xdr:from>
    <xdr:ext cx="762000" cy="259045"/>
    <xdr:sp macro="" textlink="">
      <xdr:nvSpPr>
        <xdr:cNvPr id="399" name="テキスト ボックス 398"/>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公債費以外の経常収支比率については、類似団体平均と全国平均より高く、千葉県平均を下回っている状況である。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推移を見ると増加傾向となっており、これは委託料の増等による物件費の増加等によるものであるので、今後も歳出削減や市税の確保等に努め、財政の健全化を図る。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99568</xdr:rowOff>
    </xdr:to>
    <xdr:cxnSp macro="">
      <xdr:nvCxnSpPr>
        <xdr:cNvPr id="430" name="直線コネクタ 429"/>
        <xdr:cNvCxnSpPr/>
      </xdr:nvCxnSpPr>
      <xdr:spPr>
        <a:xfrm>
          <a:off x="15671800" y="133766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72137</xdr:rowOff>
    </xdr:to>
    <xdr:cxnSp macro="">
      <xdr:nvCxnSpPr>
        <xdr:cNvPr id="433" name="直線コネクタ 432"/>
        <xdr:cNvCxnSpPr/>
      </xdr:nvCxnSpPr>
      <xdr:spPr>
        <a:xfrm flipV="1">
          <a:off x="14782800" y="133766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72137</xdr:rowOff>
    </xdr:to>
    <xdr:cxnSp macro="">
      <xdr:nvCxnSpPr>
        <xdr:cNvPr id="436" name="直線コネクタ 435"/>
        <xdr:cNvCxnSpPr/>
      </xdr:nvCxnSpPr>
      <xdr:spPr>
        <a:xfrm>
          <a:off x="13893800" y="133446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77</xdr:row>
      <xdr:rowOff>143002</xdr:rowOff>
    </xdr:to>
    <xdr:cxnSp macro="">
      <xdr:nvCxnSpPr>
        <xdr:cNvPr id="439" name="直線コネクタ 438"/>
        <xdr:cNvCxnSpPr/>
      </xdr:nvCxnSpPr>
      <xdr:spPr>
        <a:xfrm>
          <a:off x="13004800" y="1312062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9" name="楕円 448"/>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50"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1" name="楕円 450"/>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2" name="テキスト ボックス 451"/>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3" name="楕円 452"/>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4" name="テキスト ボックス 453"/>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5" name="楕円 454"/>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6" name="テキスト ボックス 455"/>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7" name="楕円 456"/>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126001</xdr:rowOff>
    </xdr:from>
    <xdr:ext cx="762000" cy="259045"/>
    <xdr:sp macro="" textlink="">
      <xdr:nvSpPr>
        <xdr:cNvPr id="458" name="テキスト ボックス 457"/>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87668</xdr:rowOff>
    </xdr:from>
    <xdr:to>
      <xdr:col>29</xdr:col>
      <xdr:colOff>127000</xdr:colOff>
      <xdr:row>15</xdr:row>
      <xdr:rowOff>141656</xdr:rowOff>
    </xdr:to>
    <xdr:cxnSp macro="">
      <xdr:nvCxnSpPr>
        <xdr:cNvPr id="50" name="直線コネクタ 49"/>
        <xdr:cNvCxnSpPr/>
      </xdr:nvCxnSpPr>
      <xdr:spPr bwMode="auto">
        <a:xfrm flipV="1">
          <a:off x="5003800" y="2707043"/>
          <a:ext cx="647700" cy="5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141656</xdr:rowOff>
    </xdr:from>
    <xdr:to>
      <xdr:col>26</xdr:col>
      <xdr:colOff>50800</xdr:colOff>
      <xdr:row>15</xdr:row>
      <xdr:rowOff>145212</xdr:rowOff>
    </xdr:to>
    <xdr:cxnSp macro="">
      <xdr:nvCxnSpPr>
        <xdr:cNvPr id="53" name="直線コネクタ 52"/>
        <xdr:cNvCxnSpPr/>
      </xdr:nvCxnSpPr>
      <xdr:spPr bwMode="auto">
        <a:xfrm flipV="1">
          <a:off x="4305300" y="2761031"/>
          <a:ext cx="698500" cy="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145212</xdr:rowOff>
    </xdr:from>
    <xdr:to>
      <xdr:col>22</xdr:col>
      <xdr:colOff>114300</xdr:colOff>
      <xdr:row>15</xdr:row>
      <xdr:rowOff>159296</xdr:rowOff>
    </xdr:to>
    <xdr:cxnSp macro="">
      <xdr:nvCxnSpPr>
        <xdr:cNvPr id="56" name="直線コネクタ 55"/>
        <xdr:cNvCxnSpPr/>
      </xdr:nvCxnSpPr>
      <xdr:spPr bwMode="auto">
        <a:xfrm flipV="1">
          <a:off x="3606800" y="2764587"/>
          <a:ext cx="698500" cy="1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159296</xdr:rowOff>
    </xdr:from>
    <xdr:to>
      <xdr:col>18</xdr:col>
      <xdr:colOff>177800</xdr:colOff>
      <xdr:row>16</xdr:row>
      <xdr:rowOff>16421</xdr:rowOff>
    </xdr:to>
    <xdr:cxnSp macro="">
      <xdr:nvCxnSpPr>
        <xdr:cNvPr id="59" name="直線コネクタ 58"/>
        <xdr:cNvCxnSpPr/>
      </xdr:nvCxnSpPr>
      <xdr:spPr bwMode="auto">
        <a:xfrm flipV="1">
          <a:off x="2908300" y="2778671"/>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36868</xdr:rowOff>
    </xdr:from>
    <xdr:to>
      <xdr:col>29</xdr:col>
      <xdr:colOff>177800</xdr:colOff>
      <xdr:row>15</xdr:row>
      <xdr:rowOff>138468</xdr:rowOff>
    </xdr:to>
    <xdr:sp macro="" textlink="">
      <xdr:nvSpPr>
        <xdr:cNvPr id="69" name="楕円 68"/>
        <xdr:cNvSpPr/>
      </xdr:nvSpPr>
      <xdr:spPr bwMode="auto">
        <a:xfrm>
          <a:off x="5600700" y="2656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53395</xdr:rowOff>
    </xdr:from>
    <xdr:ext cx="762000" cy="259045"/>
    <xdr:sp macro="" textlink="">
      <xdr:nvSpPr>
        <xdr:cNvPr id="70" name="人口1人当たり決算額の推移該当値テキスト130"/>
        <xdr:cNvSpPr txBox="1"/>
      </xdr:nvSpPr>
      <xdr:spPr>
        <a:xfrm>
          <a:off x="5740400" y="250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90856</xdr:rowOff>
    </xdr:from>
    <xdr:to>
      <xdr:col>26</xdr:col>
      <xdr:colOff>101600</xdr:colOff>
      <xdr:row>16</xdr:row>
      <xdr:rowOff>21006</xdr:rowOff>
    </xdr:to>
    <xdr:sp macro="" textlink="">
      <xdr:nvSpPr>
        <xdr:cNvPr id="71" name="楕円 70"/>
        <xdr:cNvSpPr/>
      </xdr:nvSpPr>
      <xdr:spPr bwMode="auto">
        <a:xfrm>
          <a:off x="4953000" y="2710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31183</xdr:rowOff>
    </xdr:from>
    <xdr:ext cx="736600" cy="259045"/>
    <xdr:sp macro="" textlink="">
      <xdr:nvSpPr>
        <xdr:cNvPr id="72" name="テキスト ボックス 71"/>
        <xdr:cNvSpPr txBox="1"/>
      </xdr:nvSpPr>
      <xdr:spPr>
        <a:xfrm>
          <a:off x="4622800" y="247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94412</xdr:rowOff>
    </xdr:from>
    <xdr:to>
      <xdr:col>22</xdr:col>
      <xdr:colOff>165100</xdr:colOff>
      <xdr:row>16</xdr:row>
      <xdr:rowOff>24562</xdr:rowOff>
    </xdr:to>
    <xdr:sp macro="" textlink="">
      <xdr:nvSpPr>
        <xdr:cNvPr id="73" name="楕円 72"/>
        <xdr:cNvSpPr/>
      </xdr:nvSpPr>
      <xdr:spPr bwMode="auto">
        <a:xfrm>
          <a:off x="4254500" y="271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34739</xdr:rowOff>
    </xdr:from>
    <xdr:ext cx="762000" cy="259045"/>
    <xdr:sp macro="" textlink="">
      <xdr:nvSpPr>
        <xdr:cNvPr id="74" name="テキスト ボックス 73"/>
        <xdr:cNvSpPr txBox="1"/>
      </xdr:nvSpPr>
      <xdr:spPr>
        <a:xfrm>
          <a:off x="3924300" y="24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108496</xdr:rowOff>
    </xdr:from>
    <xdr:to>
      <xdr:col>19</xdr:col>
      <xdr:colOff>38100</xdr:colOff>
      <xdr:row>16</xdr:row>
      <xdr:rowOff>38646</xdr:rowOff>
    </xdr:to>
    <xdr:sp macro="" textlink="">
      <xdr:nvSpPr>
        <xdr:cNvPr id="75" name="楕円 74"/>
        <xdr:cNvSpPr/>
      </xdr:nvSpPr>
      <xdr:spPr bwMode="auto">
        <a:xfrm>
          <a:off x="3556000" y="272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48823</xdr:rowOff>
    </xdr:from>
    <xdr:ext cx="762000" cy="259045"/>
    <xdr:sp macro="" textlink="">
      <xdr:nvSpPr>
        <xdr:cNvPr id="76" name="テキスト ボックス 75"/>
        <xdr:cNvSpPr txBox="1"/>
      </xdr:nvSpPr>
      <xdr:spPr>
        <a:xfrm>
          <a:off x="3225800" y="249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137071</xdr:rowOff>
    </xdr:from>
    <xdr:to>
      <xdr:col>15</xdr:col>
      <xdr:colOff>101600</xdr:colOff>
      <xdr:row>16</xdr:row>
      <xdr:rowOff>67221</xdr:rowOff>
    </xdr:to>
    <xdr:sp macro="" textlink="">
      <xdr:nvSpPr>
        <xdr:cNvPr id="77" name="楕円 76"/>
        <xdr:cNvSpPr/>
      </xdr:nvSpPr>
      <xdr:spPr bwMode="auto">
        <a:xfrm>
          <a:off x="2857500" y="275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77398</xdr:rowOff>
    </xdr:from>
    <xdr:ext cx="762000" cy="259045"/>
    <xdr:sp macro="" textlink="">
      <xdr:nvSpPr>
        <xdr:cNvPr id="78" name="テキスト ボックス 77"/>
        <xdr:cNvSpPr txBox="1"/>
      </xdr:nvSpPr>
      <xdr:spPr>
        <a:xfrm>
          <a:off x="2527300" y="252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314418</xdr:rowOff>
    </xdr:from>
    <xdr:to>
      <xdr:col>29</xdr:col>
      <xdr:colOff>127000</xdr:colOff>
      <xdr:row>38</xdr:row>
      <xdr:rowOff>62</xdr:rowOff>
    </xdr:to>
    <xdr:cxnSp macro="">
      <xdr:nvCxnSpPr>
        <xdr:cNvPr id="112" name="直線コネクタ 111"/>
        <xdr:cNvCxnSpPr/>
      </xdr:nvCxnSpPr>
      <xdr:spPr bwMode="auto">
        <a:xfrm>
          <a:off x="5003800" y="7439118"/>
          <a:ext cx="647700" cy="2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314418</xdr:rowOff>
    </xdr:from>
    <xdr:to>
      <xdr:col>26</xdr:col>
      <xdr:colOff>50800</xdr:colOff>
      <xdr:row>37</xdr:row>
      <xdr:rowOff>325344</xdr:rowOff>
    </xdr:to>
    <xdr:cxnSp macro="">
      <xdr:nvCxnSpPr>
        <xdr:cNvPr id="115" name="直線コネクタ 114"/>
        <xdr:cNvCxnSpPr/>
      </xdr:nvCxnSpPr>
      <xdr:spPr bwMode="auto">
        <a:xfrm flipV="1">
          <a:off x="4305300" y="7439118"/>
          <a:ext cx="698500" cy="1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325344</xdr:rowOff>
    </xdr:from>
    <xdr:to>
      <xdr:col>22</xdr:col>
      <xdr:colOff>114300</xdr:colOff>
      <xdr:row>37</xdr:row>
      <xdr:rowOff>333803</xdr:rowOff>
    </xdr:to>
    <xdr:cxnSp macro="">
      <xdr:nvCxnSpPr>
        <xdr:cNvPr id="118" name="直線コネクタ 117"/>
        <xdr:cNvCxnSpPr/>
      </xdr:nvCxnSpPr>
      <xdr:spPr bwMode="auto">
        <a:xfrm flipV="1">
          <a:off x="3606800" y="7450044"/>
          <a:ext cx="698500" cy="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332908</xdr:rowOff>
    </xdr:from>
    <xdr:to>
      <xdr:col>18</xdr:col>
      <xdr:colOff>177800</xdr:colOff>
      <xdr:row>37</xdr:row>
      <xdr:rowOff>333803</xdr:rowOff>
    </xdr:to>
    <xdr:cxnSp macro="">
      <xdr:nvCxnSpPr>
        <xdr:cNvPr id="121" name="直線コネクタ 120"/>
        <xdr:cNvCxnSpPr/>
      </xdr:nvCxnSpPr>
      <xdr:spPr bwMode="auto">
        <a:xfrm>
          <a:off x="2908300" y="7457608"/>
          <a:ext cx="698500" cy="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292162</xdr:rowOff>
    </xdr:from>
    <xdr:to>
      <xdr:col>29</xdr:col>
      <xdr:colOff>177800</xdr:colOff>
      <xdr:row>38</xdr:row>
      <xdr:rowOff>50862</xdr:rowOff>
    </xdr:to>
    <xdr:sp macro="" textlink="">
      <xdr:nvSpPr>
        <xdr:cNvPr id="131" name="楕円 130"/>
        <xdr:cNvSpPr/>
      </xdr:nvSpPr>
      <xdr:spPr bwMode="auto">
        <a:xfrm>
          <a:off x="5600700" y="741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264239</xdr:rowOff>
    </xdr:from>
    <xdr:ext cx="762000" cy="259045"/>
    <xdr:sp macro="" textlink="">
      <xdr:nvSpPr>
        <xdr:cNvPr id="132" name="人口1人当たり決算額の推移該当値テキスト445"/>
        <xdr:cNvSpPr txBox="1"/>
      </xdr:nvSpPr>
      <xdr:spPr>
        <a:xfrm>
          <a:off x="5740400" y="73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263618</xdr:rowOff>
    </xdr:from>
    <xdr:to>
      <xdr:col>26</xdr:col>
      <xdr:colOff>101600</xdr:colOff>
      <xdr:row>38</xdr:row>
      <xdr:rowOff>22318</xdr:rowOff>
    </xdr:to>
    <xdr:sp macro="" textlink="">
      <xdr:nvSpPr>
        <xdr:cNvPr id="133" name="楕円 132"/>
        <xdr:cNvSpPr/>
      </xdr:nvSpPr>
      <xdr:spPr bwMode="auto">
        <a:xfrm>
          <a:off x="4953000" y="738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32495</xdr:rowOff>
    </xdr:from>
    <xdr:ext cx="736600" cy="259045"/>
    <xdr:sp macro="" textlink="">
      <xdr:nvSpPr>
        <xdr:cNvPr id="134" name="テキスト ボックス 133"/>
        <xdr:cNvSpPr txBox="1"/>
      </xdr:nvSpPr>
      <xdr:spPr>
        <a:xfrm>
          <a:off x="4622800" y="7157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274544</xdr:rowOff>
    </xdr:from>
    <xdr:to>
      <xdr:col>22</xdr:col>
      <xdr:colOff>165100</xdr:colOff>
      <xdr:row>38</xdr:row>
      <xdr:rowOff>33244</xdr:rowOff>
    </xdr:to>
    <xdr:sp macro="" textlink="">
      <xdr:nvSpPr>
        <xdr:cNvPr id="135" name="楕円 134"/>
        <xdr:cNvSpPr/>
      </xdr:nvSpPr>
      <xdr:spPr bwMode="auto">
        <a:xfrm>
          <a:off x="4254500" y="739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43421</xdr:rowOff>
    </xdr:from>
    <xdr:ext cx="762000" cy="259045"/>
    <xdr:sp macro="" textlink="">
      <xdr:nvSpPr>
        <xdr:cNvPr id="136" name="テキスト ボックス 135"/>
        <xdr:cNvSpPr txBox="1"/>
      </xdr:nvSpPr>
      <xdr:spPr>
        <a:xfrm>
          <a:off x="3924300" y="716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283003</xdr:rowOff>
    </xdr:from>
    <xdr:to>
      <xdr:col>19</xdr:col>
      <xdr:colOff>38100</xdr:colOff>
      <xdr:row>38</xdr:row>
      <xdr:rowOff>41703</xdr:rowOff>
    </xdr:to>
    <xdr:sp macro="" textlink="">
      <xdr:nvSpPr>
        <xdr:cNvPr id="137" name="楕円 136"/>
        <xdr:cNvSpPr/>
      </xdr:nvSpPr>
      <xdr:spPr bwMode="auto">
        <a:xfrm>
          <a:off x="3556000" y="740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26480</xdr:rowOff>
    </xdr:from>
    <xdr:ext cx="762000" cy="259045"/>
    <xdr:sp macro="" textlink="">
      <xdr:nvSpPr>
        <xdr:cNvPr id="138" name="テキスト ボックス 137"/>
        <xdr:cNvSpPr txBox="1"/>
      </xdr:nvSpPr>
      <xdr:spPr>
        <a:xfrm>
          <a:off x="3225800" y="749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282108</xdr:rowOff>
    </xdr:from>
    <xdr:to>
      <xdr:col>15</xdr:col>
      <xdr:colOff>101600</xdr:colOff>
      <xdr:row>38</xdr:row>
      <xdr:rowOff>40808</xdr:rowOff>
    </xdr:to>
    <xdr:sp macro="" textlink="">
      <xdr:nvSpPr>
        <xdr:cNvPr id="139" name="楕円 138"/>
        <xdr:cNvSpPr/>
      </xdr:nvSpPr>
      <xdr:spPr bwMode="auto">
        <a:xfrm>
          <a:off x="2857500" y="740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25585</xdr:rowOff>
    </xdr:from>
    <xdr:ext cx="762000" cy="259045"/>
    <xdr:sp macro="" textlink="">
      <xdr:nvSpPr>
        <xdr:cNvPr id="140" name="テキスト ボックス 139"/>
        <xdr:cNvSpPr txBox="1"/>
      </xdr:nvSpPr>
      <xdr:spPr>
        <a:xfrm>
          <a:off x="2527300" y="74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32,673
32,013
191.14
17,135,440
16,362,451
494,164
9,388,287
18,960,972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153569</xdr:rowOff>
    </xdr:from>
    <xdr:to>
      <xdr:col>24</xdr:col>
      <xdr:colOff>63500</xdr:colOff>
      <xdr:row>35</xdr:row>
      <xdr:rowOff>8832</xdr:rowOff>
    </xdr:to>
    <xdr:cxnSp macro="">
      <xdr:nvCxnSpPr>
        <xdr:cNvPr id="63" name="直線コネクタ 62"/>
        <xdr:cNvCxnSpPr/>
      </xdr:nvCxnSpPr>
      <xdr:spPr>
        <a:xfrm flipV="1">
          <a:off x="3797300" y="5982869"/>
          <a:ext cx="8382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7841</xdr:rowOff>
    </xdr:from>
    <xdr:to>
      <xdr:col>19</xdr:col>
      <xdr:colOff>177800</xdr:colOff>
      <xdr:row>35</xdr:row>
      <xdr:rowOff>8832</xdr:rowOff>
    </xdr:to>
    <xdr:cxnSp macro="">
      <xdr:nvCxnSpPr>
        <xdr:cNvPr id="66" name="直線コネクタ 65"/>
        <xdr:cNvCxnSpPr/>
      </xdr:nvCxnSpPr>
      <xdr:spPr>
        <a:xfrm>
          <a:off x="2908300" y="600859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7841</xdr:rowOff>
    </xdr:from>
    <xdr:to>
      <xdr:col>15</xdr:col>
      <xdr:colOff>50800</xdr:colOff>
      <xdr:row>35</xdr:row>
      <xdr:rowOff>15200</xdr:rowOff>
    </xdr:to>
    <xdr:cxnSp macro="">
      <xdr:nvCxnSpPr>
        <xdr:cNvPr id="69" name="直線コネクタ 68"/>
        <xdr:cNvCxnSpPr/>
      </xdr:nvCxnSpPr>
      <xdr:spPr>
        <a:xfrm flipV="1">
          <a:off x="2019300" y="6008591"/>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15200</xdr:rowOff>
    </xdr:from>
    <xdr:to>
      <xdr:col>10</xdr:col>
      <xdr:colOff>114300</xdr:colOff>
      <xdr:row>35</xdr:row>
      <xdr:rowOff>20904</xdr:rowOff>
    </xdr:to>
    <xdr:cxnSp macro="">
      <xdr:nvCxnSpPr>
        <xdr:cNvPr id="72" name="直線コネクタ 71"/>
        <xdr:cNvCxnSpPr/>
      </xdr:nvCxnSpPr>
      <xdr:spPr>
        <a:xfrm flipV="1">
          <a:off x="1130300" y="6015950"/>
          <a:ext cx="8890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102769</xdr:rowOff>
    </xdr:from>
    <xdr:to>
      <xdr:col>24</xdr:col>
      <xdr:colOff>114300</xdr:colOff>
      <xdr:row>35</xdr:row>
      <xdr:rowOff>32919</xdr:rowOff>
    </xdr:to>
    <xdr:sp macro="" textlink="">
      <xdr:nvSpPr>
        <xdr:cNvPr id="82" name="楕円 81"/>
        <xdr:cNvSpPr/>
      </xdr:nvSpPr>
      <xdr:spPr>
        <a:xfrm>
          <a:off x="4584700" y="593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125646</xdr:rowOff>
    </xdr:from>
    <xdr:ext cx="599010" cy="259045"/>
    <xdr:sp macro="" textlink="">
      <xdr:nvSpPr>
        <xdr:cNvPr id="83" name="人件費該当値テキスト"/>
        <xdr:cNvSpPr txBox="1"/>
      </xdr:nvSpPr>
      <xdr:spPr>
        <a:xfrm>
          <a:off x="4686300" y="578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129482</xdr:rowOff>
    </xdr:from>
    <xdr:to>
      <xdr:col>20</xdr:col>
      <xdr:colOff>38100</xdr:colOff>
      <xdr:row>35</xdr:row>
      <xdr:rowOff>59632</xdr:rowOff>
    </xdr:to>
    <xdr:sp macro="" textlink="">
      <xdr:nvSpPr>
        <xdr:cNvPr id="84" name="楕円 83"/>
        <xdr:cNvSpPr/>
      </xdr:nvSpPr>
      <xdr:spPr>
        <a:xfrm>
          <a:off x="3746500" y="59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76159</xdr:rowOff>
    </xdr:from>
    <xdr:ext cx="599010" cy="259045"/>
    <xdr:sp macro="" textlink="">
      <xdr:nvSpPr>
        <xdr:cNvPr id="85" name="テキスト ボックス 84"/>
        <xdr:cNvSpPr txBox="1"/>
      </xdr:nvSpPr>
      <xdr:spPr>
        <a:xfrm>
          <a:off x="3497795" y="573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128491</xdr:rowOff>
    </xdr:from>
    <xdr:to>
      <xdr:col>15</xdr:col>
      <xdr:colOff>101600</xdr:colOff>
      <xdr:row>35</xdr:row>
      <xdr:rowOff>58641</xdr:rowOff>
    </xdr:to>
    <xdr:sp macro="" textlink="">
      <xdr:nvSpPr>
        <xdr:cNvPr id="86" name="楕円 85"/>
        <xdr:cNvSpPr/>
      </xdr:nvSpPr>
      <xdr:spPr>
        <a:xfrm>
          <a:off x="2857500" y="59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75168</xdr:rowOff>
    </xdr:from>
    <xdr:ext cx="599010" cy="259045"/>
    <xdr:sp macro="" textlink="">
      <xdr:nvSpPr>
        <xdr:cNvPr id="87" name="テキスト ボックス 86"/>
        <xdr:cNvSpPr txBox="1"/>
      </xdr:nvSpPr>
      <xdr:spPr>
        <a:xfrm>
          <a:off x="2608795" y="57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135850</xdr:rowOff>
    </xdr:from>
    <xdr:to>
      <xdr:col>10</xdr:col>
      <xdr:colOff>165100</xdr:colOff>
      <xdr:row>35</xdr:row>
      <xdr:rowOff>66000</xdr:rowOff>
    </xdr:to>
    <xdr:sp macro="" textlink="">
      <xdr:nvSpPr>
        <xdr:cNvPr id="88" name="楕円 87"/>
        <xdr:cNvSpPr/>
      </xdr:nvSpPr>
      <xdr:spPr>
        <a:xfrm>
          <a:off x="1968500" y="59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82527</xdr:rowOff>
    </xdr:from>
    <xdr:ext cx="599010" cy="259045"/>
    <xdr:sp macro="" textlink="">
      <xdr:nvSpPr>
        <xdr:cNvPr id="89" name="テキスト ボックス 88"/>
        <xdr:cNvSpPr txBox="1"/>
      </xdr:nvSpPr>
      <xdr:spPr>
        <a:xfrm>
          <a:off x="1719795" y="574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141554</xdr:rowOff>
    </xdr:from>
    <xdr:to>
      <xdr:col>6</xdr:col>
      <xdr:colOff>38100</xdr:colOff>
      <xdr:row>35</xdr:row>
      <xdr:rowOff>71704</xdr:rowOff>
    </xdr:to>
    <xdr:sp macro="" textlink="">
      <xdr:nvSpPr>
        <xdr:cNvPr id="90" name="楕円 89"/>
        <xdr:cNvSpPr/>
      </xdr:nvSpPr>
      <xdr:spPr>
        <a:xfrm>
          <a:off x="1079500" y="597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88231</xdr:rowOff>
    </xdr:from>
    <xdr:ext cx="599010" cy="259045"/>
    <xdr:sp macro="" textlink="">
      <xdr:nvSpPr>
        <xdr:cNvPr id="91" name="テキスト ボックス 90"/>
        <xdr:cNvSpPr txBox="1"/>
      </xdr:nvSpPr>
      <xdr:spPr>
        <a:xfrm>
          <a:off x="830795" y="574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134227</xdr:rowOff>
    </xdr:from>
    <xdr:to>
      <xdr:col>24</xdr:col>
      <xdr:colOff>63500</xdr:colOff>
      <xdr:row>57</xdr:row>
      <xdr:rowOff>11264</xdr:rowOff>
    </xdr:to>
    <xdr:cxnSp macro="">
      <xdr:nvCxnSpPr>
        <xdr:cNvPr id="118" name="直線コネクタ 117"/>
        <xdr:cNvCxnSpPr/>
      </xdr:nvCxnSpPr>
      <xdr:spPr>
        <a:xfrm flipV="1">
          <a:off x="3797300" y="9735427"/>
          <a:ext cx="8382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11264</xdr:rowOff>
    </xdr:from>
    <xdr:to>
      <xdr:col>19</xdr:col>
      <xdr:colOff>177800</xdr:colOff>
      <xdr:row>57</xdr:row>
      <xdr:rowOff>18112</xdr:rowOff>
    </xdr:to>
    <xdr:cxnSp macro="">
      <xdr:nvCxnSpPr>
        <xdr:cNvPr id="121" name="直線コネクタ 120"/>
        <xdr:cNvCxnSpPr/>
      </xdr:nvCxnSpPr>
      <xdr:spPr>
        <a:xfrm flipV="1">
          <a:off x="2908300" y="9783914"/>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12050</xdr:rowOff>
    </xdr:from>
    <xdr:to>
      <xdr:col>15</xdr:col>
      <xdr:colOff>50800</xdr:colOff>
      <xdr:row>57</xdr:row>
      <xdr:rowOff>18112</xdr:rowOff>
    </xdr:to>
    <xdr:cxnSp macro="">
      <xdr:nvCxnSpPr>
        <xdr:cNvPr id="124" name="直線コネクタ 123"/>
        <xdr:cNvCxnSpPr/>
      </xdr:nvCxnSpPr>
      <xdr:spPr>
        <a:xfrm>
          <a:off x="2019300" y="9784700"/>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12050</xdr:rowOff>
    </xdr:from>
    <xdr:to>
      <xdr:col>10</xdr:col>
      <xdr:colOff>114300</xdr:colOff>
      <xdr:row>57</xdr:row>
      <xdr:rowOff>13147</xdr:rowOff>
    </xdr:to>
    <xdr:cxnSp macro="">
      <xdr:nvCxnSpPr>
        <xdr:cNvPr id="127" name="直線コネクタ 126"/>
        <xdr:cNvCxnSpPr/>
      </xdr:nvCxnSpPr>
      <xdr:spPr>
        <a:xfrm flipV="1">
          <a:off x="1130300" y="9784700"/>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83427</xdr:rowOff>
    </xdr:from>
    <xdr:to>
      <xdr:col>24</xdr:col>
      <xdr:colOff>114300</xdr:colOff>
      <xdr:row>57</xdr:row>
      <xdr:rowOff>13577</xdr:rowOff>
    </xdr:to>
    <xdr:sp macro="" textlink="">
      <xdr:nvSpPr>
        <xdr:cNvPr id="137" name="楕円 136"/>
        <xdr:cNvSpPr/>
      </xdr:nvSpPr>
      <xdr:spPr>
        <a:xfrm>
          <a:off x="4584700" y="96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61854</xdr:rowOff>
    </xdr:from>
    <xdr:ext cx="534377" cy="259045"/>
    <xdr:sp macro="" textlink="">
      <xdr:nvSpPr>
        <xdr:cNvPr id="138" name="物件費該当値テキスト"/>
        <xdr:cNvSpPr txBox="1"/>
      </xdr:nvSpPr>
      <xdr:spPr>
        <a:xfrm>
          <a:off x="4686300" y="96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131914</xdr:rowOff>
    </xdr:from>
    <xdr:to>
      <xdr:col>20</xdr:col>
      <xdr:colOff>38100</xdr:colOff>
      <xdr:row>57</xdr:row>
      <xdr:rowOff>62064</xdr:rowOff>
    </xdr:to>
    <xdr:sp macro="" textlink="">
      <xdr:nvSpPr>
        <xdr:cNvPr id="139" name="楕円 138"/>
        <xdr:cNvSpPr/>
      </xdr:nvSpPr>
      <xdr:spPr>
        <a:xfrm>
          <a:off x="3746500" y="97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53191</xdr:rowOff>
    </xdr:from>
    <xdr:ext cx="534377" cy="259045"/>
    <xdr:sp macro="" textlink="">
      <xdr:nvSpPr>
        <xdr:cNvPr id="140" name="テキスト ボックス 139"/>
        <xdr:cNvSpPr txBox="1"/>
      </xdr:nvSpPr>
      <xdr:spPr>
        <a:xfrm>
          <a:off x="3530111" y="98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138762</xdr:rowOff>
    </xdr:from>
    <xdr:to>
      <xdr:col>15</xdr:col>
      <xdr:colOff>101600</xdr:colOff>
      <xdr:row>57</xdr:row>
      <xdr:rowOff>68912</xdr:rowOff>
    </xdr:to>
    <xdr:sp macro="" textlink="">
      <xdr:nvSpPr>
        <xdr:cNvPr id="141" name="楕円 140"/>
        <xdr:cNvSpPr/>
      </xdr:nvSpPr>
      <xdr:spPr>
        <a:xfrm>
          <a:off x="2857500" y="97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60039</xdr:rowOff>
    </xdr:from>
    <xdr:ext cx="534377" cy="259045"/>
    <xdr:sp macro="" textlink="">
      <xdr:nvSpPr>
        <xdr:cNvPr id="142" name="テキスト ボックス 141"/>
        <xdr:cNvSpPr txBox="1"/>
      </xdr:nvSpPr>
      <xdr:spPr>
        <a:xfrm>
          <a:off x="2641111" y="98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132700</xdr:rowOff>
    </xdr:from>
    <xdr:to>
      <xdr:col>10</xdr:col>
      <xdr:colOff>165100</xdr:colOff>
      <xdr:row>57</xdr:row>
      <xdr:rowOff>62850</xdr:rowOff>
    </xdr:to>
    <xdr:sp macro="" textlink="">
      <xdr:nvSpPr>
        <xdr:cNvPr id="143" name="楕円 142"/>
        <xdr:cNvSpPr/>
      </xdr:nvSpPr>
      <xdr:spPr>
        <a:xfrm>
          <a:off x="1968500" y="97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53977</xdr:rowOff>
    </xdr:from>
    <xdr:ext cx="534377" cy="259045"/>
    <xdr:sp macro="" textlink="">
      <xdr:nvSpPr>
        <xdr:cNvPr id="144" name="テキスト ボックス 143"/>
        <xdr:cNvSpPr txBox="1"/>
      </xdr:nvSpPr>
      <xdr:spPr>
        <a:xfrm>
          <a:off x="1752111" y="982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133797</xdr:rowOff>
    </xdr:from>
    <xdr:to>
      <xdr:col>6</xdr:col>
      <xdr:colOff>38100</xdr:colOff>
      <xdr:row>57</xdr:row>
      <xdr:rowOff>63947</xdr:rowOff>
    </xdr:to>
    <xdr:sp macro="" textlink="">
      <xdr:nvSpPr>
        <xdr:cNvPr id="145" name="楕円 144"/>
        <xdr:cNvSpPr/>
      </xdr:nvSpPr>
      <xdr:spPr>
        <a:xfrm>
          <a:off x="1079500" y="97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55074</xdr:rowOff>
    </xdr:from>
    <xdr:ext cx="534377" cy="259045"/>
    <xdr:sp macro="" textlink="">
      <xdr:nvSpPr>
        <xdr:cNvPr id="146" name="テキスト ボックス 145"/>
        <xdr:cNvSpPr txBox="1"/>
      </xdr:nvSpPr>
      <xdr:spPr>
        <a:xfrm>
          <a:off x="863111" y="982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168139</xdr:rowOff>
    </xdr:from>
    <xdr:to>
      <xdr:col>24</xdr:col>
      <xdr:colOff>63500</xdr:colOff>
      <xdr:row>78</xdr:row>
      <xdr:rowOff>34041</xdr:rowOff>
    </xdr:to>
    <xdr:cxnSp macro="">
      <xdr:nvCxnSpPr>
        <xdr:cNvPr id="173" name="直線コネクタ 172"/>
        <xdr:cNvCxnSpPr/>
      </xdr:nvCxnSpPr>
      <xdr:spPr>
        <a:xfrm flipV="1">
          <a:off x="3797300" y="13369789"/>
          <a:ext cx="838200" cy="3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34041</xdr:rowOff>
    </xdr:from>
    <xdr:to>
      <xdr:col>19</xdr:col>
      <xdr:colOff>177800</xdr:colOff>
      <xdr:row>78</xdr:row>
      <xdr:rowOff>53564</xdr:rowOff>
    </xdr:to>
    <xdr:cxnSp macro="">
      <xdr:nvCxnSpPr>
        <xdr:cNvPr id="176" name="直線コネクタ 175"/>
        <xdr:cNvCxnSpPr/>
      </xdr:nvCxnSpPr>
      <xdr:spPr>
        <a:xfrm flipV="1">
          <a:off x="2908300" y="13407141"/>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36464</xdr:rowOff>
    </xdr:from>
    <xdr:to>
      <xdr:col>15</xdr:col>
      <xdr:colOff>50800</xdr:colOff>
      <xdr:row>78</xdr:row>
      <xdr:rowOff>53564</xdr:rowOff>
    </xdr:to>
    <xdr:cxnSp macro="">
      <xdr:nvCxnSpPr>
        <xdr:cNvPr id="179" name="直線コネクタ 178"/>
        <xdr:cNvCxnSpPr/>
      </xdr:nvCxnSpPr>
      <xdr:spPr>
        <a:xfrm>
          <a:off x="2019300" y="13409564"/>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36464</xdr:rowOff>
    </xdr:from>
    <xdr:to>
      <xdr:col>10</xdr:col>
      <xdr:colOff>114300</xdr:colOff>
      <xdr:row>78</xdr:row>
      <xdr:rowOff>54020</xdr:rowOff>
    </xdr:to>
    <xdr:cxnSp macro="">
      <xdr:nvCxnSpPr>
        <xdr:cNvPr id="182" name="直線コネクタ 181"/>
        <xdr:cNvCxnSpPr/>
      </xdr:nvCxnSpPr>
      <xdr:spPr>
        <a:xfrm flipV="1">
          <a:off x="1130300" y="13409564"/>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117339</xdr:rowOff>
    </xdr:from>
    <xdr:to>
      <xdr:col>24</xdr:col>
      <xdr:colOff>114300</xdr:colOff>
      <xdr:row>78</xdr:row>
      <xdr:rowOff>47489</xdr:rowOff>
    </xdr:to>
    <xdr:sp macro="" textlink="">
      <xdr:nvSpPr>
        <xdr:cNvPr id="192" name="楕円 191"/>
        <xdr:cNvSpPr/>
      </xdr:nvSpPr>
      <xdr:spPr>
        <a:xfrm>
          <a:off x="4584700" y="13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95766</xdr:rowOff>
    </xdr:from>
    <xdr:ext cx="469744" cy="259045"/>
    <xdr:sp macro="" textlink="">
      <xdr:nvSpPr>
        <xdr:cNvPr id="193" name="維持補修費該当値テキスト"/>
        <xdr:cNvSpPr txBox="1"/>
      </xdr:nvSpPr>
      <xdr:spPr>
        <a:xfrm>
          <a:off x="4686300" y="1329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154691</xdr:rowOff>
    </xdr:from>
    <xdr:to>
      <xdr:col>20</xdr:col>
      <xdr:colOff>38100</xdr:colOff>
      <xdr:row>78</xdr:row>
      <xdr:rowOff>84841</xdr:rowOff>
    </xdr:to>
    <xdr:sp macro="" textlink="">
      <xdr:nvSpPr>
        <xdr:cNvPr id="194" name="楕円 193"/>
        <xdr:cNvSpPr/>
      </xdr:nvSpPr>
      <xdr:spPr>
        <a:xfrm>
          <a:off x="3746500" y="133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75968</xdr:rowOff>
    </xdr:from>
    <xdr:ext cx="469744" cy="259045"/>
    <xdr:sp macro="" textlink="">
      <xdr:nvSpPr>
        <xdr:cNvPr id="195" name="テキスト ボックス 194"/>
        <xdr:cNvSpPr txBox="1"/>
      </xdr:nvSpPr>
      <xdr:spPr>
        <a:xfrm>
          <a:off x="3562428" y="1344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2764</xdr:rowOff>
    </xdr:from>
    <xdr:to>
      <xdr:col>15</xdr:col>
      <xdr:colOff>101600</xdr:colOff>
      <xdr:row>78</xdr:row>
      <xdr:rowOff>104364</xdr:rowOff>
    </xdr:to>
    <xdr:sp macro="" textlink="">
      <xdr:nvSpPr>
        <xdr:cNvPr id="196" name="楕円 195"/>
        <xdr:cNvSpPr/>
      </xdr:nvSpPr>
      <xdr:spPr>
        <a:xfrm>
          <a:off x="2857500" y="133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95491</xdr:rowOff>
    </xdr:from>
    <xdr:ext cx="469744" cy="259045"/>
    <xdr:sp macro="" textlink="">
      <xdr:nvSpPr>
        <xdr:cNvPr id="197" name="テキスト ボックス 196"/>
        <xdr:cNvSpPr txBox="1"/>
      </xdr:nvSpPr>
      <xdr:spPr>
        <a:xfrm>
          <a:off x="2673428" y="1346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157114</xdr:rowOff>
    </xdr:from>
    <xdr:to>
      <xdr:col>10</xdr:col>
      <xdr:colOff>165100</xdr:colOff>
      <xdr:row>78</xdr:row>
      <xdr:rowOff>87264</xdr:rowOff>
    </xdr:to>
    <xdr:sp macro="" textlink="">
      <xdr:nvSpPr>
        <xdr:cNvPr id="198" name="楕円 197"/>
        <xdr:cNvSpPr/>
      </xdr:nvSpPr>
      <xdr:spPr>
        <a:xfrm>
          <a:off x="1968500" y="133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78391</xdr:rowOff>
    </xdr:from>
    <xdr:ext cx="469744" cy="259045"/>
    <xdr:sp macro="" textlink="">
      <xdr:nvSpPr>
        <xdr:cNvPr id="199" name="テキスト ボックス 198"/>
        <xdr:cNvSpPr txBox="1"/>
      </xdr:nvSpPr>
      <xdr:spPr>
        <a:xfrm>
          <a:off x="1784428" y="134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3220</xdr:rowOff>
    </xdr:from>
    <xdr:to>
      <xdr:col>6</xdr:col>
      <xdr:colOff>38100</xdr:colOff>
      <xdr:row>78</xdr:row>
      <xdr:rowOff>104820</xdr:rowOff>
    </xdr:to>
    <xdr:sp macro="" textlink="">
      <xdr:nvSpPr>
        <xdr:cNvPr id="200" name="楕円 199"/>
        <xdr:cNvSpPr/>
      </xdr:nvSpPr>
      <xdr:spPr>
        <a:xfrm>
          <a:off x="1079500" y="13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95947</xdr:rowOff>
    </xdr:from>
    <xdr:ext cx="469744" cy="259045"/>
    <xdr:sp macro="" textlink="">
      <xdr:nvSpPr>
        <xdr:cNvPr id="201" name="テキスト ボックス 200"/>
        <xdr:cNvSpPr txBox="1"/>
      </xdr:nvSpPr>
      <xdr:spPr>
        <a:xfrm>
          <a:off x="895428" y="134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34582</xdr:rowOff>
    </xdr:from>
    <xdr:to>
      <xdr:col>24</xdr:col>
      <xdr:colOff>63500</xdr:colOff>
      <xdr:row>98</xdr:row>
      <xdr:rowOff>62179</xdr:rowOff>
    </xdr:to>
    <xdr:cxnSp macro="">
      <xdr:nvCxnSpPr>
        <xdr:cNvPr id="231" name="直線コネクタ 230"/>
        <xdr:cNvCxnSpPr/>
      </xdr:nvCxnSpPr>
      <xdr:spPr>
        <a:xfrm flipV="1">
          <a:off x="3797300" y="16836682"/>
          <a:ext cx="8382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43904</xdr:rowOff>
    </xdr:from>
    <xdr:to>
      <xdr:col>19</xdr:col>
      <xdr:colOff>177800</xdr:colOff>
      <xdr:row>98</xdr:row>
      <xdr:rowOff>62179</xdr:rowOff>
    </xdr:to>
    <xdr:cxnSp macro="">
      <xdr:nvCxnSpPr>
        <xdr:cNvPr id="234" name="直線コネクタ 233"/>
        <xdr:cNvCxnSpPr/>
      </xdr:nvCxnSpPr>
      <xdr:spPr>
        <a:xfrm>
          <a:off x="2908300" y="16846004"/>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43904</xdr:rowOff>
    </xdr:from>
    <xdr:to>
      <xdr:col>15</xdr:col>
      <xdr:colOff>50800</xdr:colOff>
      <xdr:row>98</xdr:row>
      <xdr:rowOff>84519</xdr:rowOff>
    </xdr:to>
    <xdr:cxnSp macro="">
      <xdr:nvCxnSpPr>
        <xdr:cNvPr id="237" name="直線コネクタ 236"/>
        <xdr:cNvCxnSpPr/>
      </xdr:nvCxnSpPr>
      <xdr:spPr>
        <a:xfrm flipV="1">
          <a:off x="2019300" y="16846004"/>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84519</xdr:rowOff>
    </xdr:from>
    <xdr:to>
      <xdr:col>10</xdr:col>
      <xdr:colOff>114300</xdr:colOff>
      <xdr:row>99</xdr:row>
      <xdr:rowOff>29260</xdr:rowOff>
    </xdr:to>
    <xdr:cxnSp macro="">
      <xdr:nvCxnSpPr>
        <xdr:cNvPr id="240" name="直線コネクタ 239"/>
        <xdr:cNvCxnSpPr/>
      </xdr:nvCxnSpPr>
      <xdr:spPr>
        <a:xfrm flipV="1">
          <a:off x="1130300" y="16886619"/>
          <a:ext cx="889000" cy="1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155232</xdr:rowOff>
    </xdr:from>
    <xdr:to>
      <xdr:col>24</xdr:col>
      <xdr:colOff>114300</xdr:colOff>
      <xdr:row>98</xdr:row>
      <xdr:rowOff>85382</xdr:rowOff>
    </xdr:to>
    <xdr:sp macro="" textlink="">
      <xdr:nvSpPr>
        <xdr:cNvPr id="250" name="楕円 249"/>
        <xdr:cNvSpPr/>
      </xdr:nvSpPr>
      <xdr:spPr>
        <a:xfrm>
          <a:off x="4584700" y="167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133659</xdr:rowOff>
    </xdr:from>
    <xdr:ext cx="534377" cy="259045"/>
    <xdr:sp macro="" textlink="">
      <xdr:nvSpPr>
        <xdr:cNvPr id="251" name="扶助費該当値テキスト"/>
        <xdr:cNvSpPr txBox="1"/>
      </xdr:nvSpPr>
      <xdr:spPr>
        <a:xfrm>
          <a:off x="4686300" y="167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11379</xdr:rowOff>
    </xdr:from>
    <xdr:to>
      <xdr:col>20</xdr:col>
      <xdr:colOff>38100</xdr:colOff>
      <xdr:row>98</xdr:row>
      <xdr:rowOff>112979</xdr:rowOff>
    </xdr:to>
    <xdr:sp macro="" textlink="">
      <xdr:nvSpPr>
        <xdr:cNvPr id="252" name="楕円 251"/>
        <xdr:cNvSpPr/>
      </xdr:nvSpPr>
      <xdr:spPr>
        <a:xfrm>
          <a:off x="3746500" y="168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104106</xdr:rowOff>
    </xdr:from>
    <xdr:ext cx="534377" cy="259045"/>
    <xdr:sp macro="" textlink="">
      <xdr:nvSpPr>
        <xdr:cNvPr id="253" name="テキスト ボックス 252"/>
        <xdr:cNvSpPr txBox="1"/>
      </xdr:nvSpPr>
      <xdr:spPr>
        <a:xfrm>
          <a:off x="3530111" y="169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164554</xdr:rowOff>
    </xdr:from>
    <xdr:to>
      <xdr:col>15</xdr:col>
      <xdr:colOff>101600</xdr:colOff>
      <xdr:row>98</xdr:row>
      <xdr:rowOff>94704</xdr:rowOff>
    </xdr:to>
    <xdr:sp macro="" textlink="">
      <xdr:nvSpPr>
        <xdr:cNvPr id="254" name="楕円 253"/>
        <xdr:cNvSpPr/>
      </xdr:nvSpPr>
      <xdr:spPr>
        <a:xfrm>
          <a:off x="2857500" y="167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85831</xdr:rowOff>
    </xdr:from>
    <xdr:ext cx="534377" cy="259045"/>
    <xdr:sp macro="" textlink="">
      <xdr:nvSpPr>
        <xdr:cNvPr id="255" name="テキスト ボックス 254"/>
        <xdr:cNvSpPr txBox="1"/>
      </xdr:nvSpPr>
      <xdr:spPr>
        <a:xfrm>
          <a:off x="2641111" y="168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33719</xdr:rowOff>
    </xdr:from>
    <xdr:to>
      <xdr:col>10</xdr:col>
      <xdr:colOff>165100</xdr:colOff>
      <xdr:row>98</xdr:row>
      <xdr:rowOff>135319</xdr:rowOff>
    </xdr:to>
    <xdr:sp macro="" textlink="">
      <xdr:nvSpPr>
        <xdr:cNvPr id="256" name="楕円 255"/>
        <xdr:cNvSpPr/>
      </xdr:nvSpPr>
      <xdr:spPr>
        <a:xfrm>
          <a:off x="1968500" y="168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126446</xdr:rowOff>
    </xdr:from>
    <xdr:ext cx="534377" cy="259045"/>
    <xdr:sp macro="" textlink="">
      <xdr:nvSpPr>
        <xdr:cNvPr id="257" name="テキスト ボックス 256"/>
        <xdr:cNvSpPr txBox="1"/>
      </xdr:nvSpPr>
      <xdr:spPr>
        <a:xfrm>
          <a:off x="1752111" y="1692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149910</xdr:rowOff>
    </xdr:from>
    <xdr:to>
      <xdr:col>6</xdr:col>
      <xdr:colOff>38100</xdr:colOff>
      <xdr:row>99</xdr:row>
      <xdr:rowOff>80060</xdr:rowOff>
    </xdr:to>
    <xdr:sp macro="" textlink="">
      <xdr:nvSpPr>
        <xdr:cNvPr id="258" name="楕円 257"/>
        <xdr:cNvSpPr/>
      </xdr:nvSpPr>
      <xdr:spPr>
        <a:xfrm>
          <a:off x="1079500" y="169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71187</xdr:rowOff>
    </xdr:from>
    <xdr:ext cx="534377" cy="259045"/>
    <xdr:sp macro="" textlink="">
      <xdr:nvSpPr>
        <xdr:cNvPr id="259" name="テキスト ボックス 258"/>
        <xdr:cNvSpPr txBox="1"/>
      </xdr:nvSpPr>
      <xdr:spPr>
        <a:xfrm>
          <a:off x="863111" y="1704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58924</xdr:rowOff>
    </xdr:from>
    <xdr:to>
      <xdr:col>55</xdr:col>
      <xdr:colOff>0</xdr:colOff>
      <xdr:row>36</xdr:row>
      <xdr:rowOff>67817</xdr:rowOff>
    </xdr:to>
    <xdr:cxnSp macro="">
      <xdr:nvCxnSpPr>
        <xdr:cNvPr id="284" name="直線コネクタ 283"/>
        <xdr:cNvCxnSpPr/>
      </xdr:nvCxnSpPr>
      <xdr:spPr>
        <a:xfrm flipV="1">
          <a:off x="9639300" y="6231124"/>
          <a:ext cx="8382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67817</xdr:rowOff>
    </xdr:from>
    <xdr:to>
      <xdr:col>50</xdr:col>
      <xdr:colOff>114300</xdr:colOff>
      <xdr:row>36</xdr:row>
      <xdr:rowOff>81218</xdr:rowOff>
    </xdr:to>
    <xdr:cxnSp macro="">
      <xdr:nvCxnSpPr>
        <xdr:cNvPr id="287" name="直線コネクタ 286"/>
        <xdr:cNvCxnSpPr/>
      </xdr:nvCxnSpPr>
      <xdr:spPr>
        <a:xfrm flipV="1">
          <a:off x="8750300" y="6240017"/>
          <a:ext cx="8890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81218</xdr:rowOff>
    </xdr:from>
    <xdr:to>
      <xdr:col>45</xdr:col>
      <xdr:colOff>177800</xdr:colOff>
      <xdr:row>36</xdr:row>
      <xdr:rowOff>100964</xdr:rowOff>
    </xdr:to>
    <xdr:cxnSp macro="">
      <xdr:nvCxnSpPr>
        <xdr:cNvPr id="290" name="直線コネクタ 289"/>
        <xdr:cNvCxnSpPr/>
      </xdr:nvCxnSpPr>
      <xdr:spPr>
        <a:xfrm flipV="1">
          <a:off x="7861300" y="6253418"/>
          <a:ext cx="889000"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100964</xdr:rowOff>
    </xdr:from>
    <xdr:to>
      <xdr:col>41</xdr:col>
      <xdr:colOff>50800</xdr:colOff>
      <xdr:row>36</xdr:row>
      <xdr:rowOff>142849</xdr:rowOff>
    </xdr:to>
    <xdr:cxnSp macro="">
      <xdr:nvCxnSpPr>
        <xdr:cNvPr id="293" name="直線コネクタ 292"/>
        <xdr:cNvCxnSpPr/>
      </xdr:nvCxnSpPr>
      <xdr:spPr>
        <a:xfrm flipV="1">
          <a:off x="6972300" y="6273164"/>
          <a:ext cx="889000" cy="4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8124</xdr:rowOff>
    </xdr:from>
    <xdr:to>
      <xdr:col>55</xdr:col>
      <xdr:colOff>50800</xdr:colOff>
      <xdr:row>36</xdr:row>
      <xdr:rowOff>109724</xdr:rowOff>
    </xdr:to>
    <xdr:sp macro="" textlink="">
      <xdr:nvSpPr>
        <xdr:cNvPr id="303" name="楕円 302"/>
        <xdr:cNvSpPr/>
      </xdr:nvSpPr>
      <xdr:spPr>
        <a:xfrm>
          <a:off x="10426700" y="61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158001</xdr:rowOff>
    </xdr:from>
    <xdr:ext cx="534377" cy="259045"/>
    <xdr:sp macro="" textlink="">
      <xdr:nvSpPr>
        <xdr:cNvPr id="304" name="補助費等該当値テキスト"/>
        <xdr:cNvSpPr txBox="1"/>
      </xdr:nvSpPr>
      <xdr:spPr>
        <a:xfrm>
          <a:off x="10528300" y="61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17017</xdr:rowOff>
    </xdr:from>
    <xdr:to>
      <xdr:col>50</xdr:col>
      <xdr:colOff>165100</xdr:colOff>
      <xdr:row>36</xdr:row>
      <xdr:rowOff>118617</xdr:rowOff>
    </xdr:to>
    <xdr:sp macro="" textlink="">
      <xdr:nvSpPr>
        <xdr:cNvPr id="305" name="楕円 304"/>
        <xdr:cNvSpPr/>
      </xdr:nvSpPr>
      <xdr:spPr>
        <a:xfrm>
          <a:off x="9588500" y="61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109744</xdr:rowOff>
    </xdr:from>
    <xdr:ext cx="534377" cy="259045"/>
    <xdr:sp macro="" textlink="">
      <xdr:nvSpPr>
        <xdr:cNvPr id="306" name="テキスト ボックス 305"/>
        <xdr:cNvSpPr txBox="1"/>
      </xdr:nvSpPr>
      <xdr:spPr>
        <a:xfrm>
          <a:off x="9372111" y="628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30418</xdr:rowOff>
    </xdr:from>
    <xdr:to>
      <xdr:col>46</xdr:col>
      <xdr:colOff>38100</xdr:colOff>
      <xdr:row>36</xdr:row>
      <xdr:rowOff>132018</xdr:rowOff>
    </xdr:to>
    <xdr:sp macro="" textlink="">
      <xdr:nvSpPr>
        <xdr:cNvPr id="307" name="楕円 306"/>
        <xdr:cNvSpPr/>
      </xdr:nvSpPr>
      <xdr:spPr>
        <a:xfrm>
          <a:off x="8699500" y="620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123145</xdr:rowOff>
    </xdr:from>
    <xdr:ext cx="534377" cy="259045"/>
    <xdr:sp macro="" textlink="">
      <xdr:nvSpPr>
        <xdr:cNvPr id="308" name="テキスト ボックス 307"/>
        <xdr:cNvSpPr txBox="1"/>
      </xdr:nvSpPr>
      <xdr:spPr>
        <a:xfrm>
          <a:off x="8483111" y="629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50164</xdr:rowOff>
    </xdr:from>
    <xdr:to>
      <xdr:col>41</xdr:col>
      <xdr:colOff>101600</xdr:colOff>
      <xdr:row>36</xdr:row>
      <xdr:rowOff>151764</xdr:rowOff>
    </xdr:to>
    <xdr:sp macro="" textlink="">
      <xdr:nvSpPr>
        <xdr:cNvPr id="309" name="楕円 308"/>
        <xdr:cNvSpPr/>
      </xdr:nvSpPr>
      <xdr:spPr>
        <a:xfrm>
          <a:off x="7810500" y="62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142891</xdr:rowOff>
    </xdr:from>
    <xdr:ext cx="534377" cy="259045"/>
    <xdr:sp macro="" textlink="">
      <xdr:nvSpPr>
        <xdr:cNvPr id="310" name="テキスト ボックス 309"/>
        <xdr:cNvSpPr txBox="1"/>
      </xdr:nvSpPr>
      <xdr:spPr>
        <a:xfrm>
          <a:off x="7594111" y="631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92049</xdr:rowOff>
    </xdr:from>
    <xdr:to>
      <xdr:col>36</xdr:col>
      <xdr:colOff>165100</xdr:colOff>
      <xdr:row>37</xdr:row>
      <xdr:rowOff>22199</xdr:rowOff>
    </xdr:to>
    <xdr:sp macro="" textlink="">
      <xdr:nvSpPr>
        <xdr:cNvPr id="311" name="楕円 310"/>
        <xdr:cNvSpPr/>
      </xdr:nvSpPr>
      <xdr:spPr>
        <a:xfrm>
          <a:off x="6921500" y="62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13326</xdr:rowOff>
    </xdr:from>
    <xdr:ext cx="534377" cy="259045"/>
    <xdr:sp macro="" textlink="">
      <xdr:nvSpPr>
        <xdr:cNvPr id="312" name="テキスト ボックス 311"/>
        <xdr:cNvSpPr txBox="1"/>
      </xdr:nvSpPr>
      <xdr:spPr>
        <a:xfrm>
          <a:off x="6705111" y="63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78270</xdr:rowOff>
    </xdr:from>
    <xdr:to>
      <xdr:col>55</xdr:col>
      <xdr:colOff>0</xdr:colOff>
      <xdr:row>57</xdr:row>
      <xdr:rowOff>81421</xdr:rowOff>
    </xdr:to>
    <xdr:cxnSp macro="">
      <xdr:nvCxnSpPr>
        <xdr:cNvPr id="339" name="直線コネクタ 338"/>
        <xdr:cNvCxnSpPr/>
      </xdr:nvCxnSpPr>
      <xdr:spPr>
        <a:xfrm>
          <a:off x="9639300" y="9850920"/>
          <a:ext cx="8382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66685</xdr:rowOff>
    </xdr:from>
    <xdr:to>
      <xdr:col>50</xdr:col>
      <xdr:colOff>114300</xdr:colOff>
      <xdr:row>57</xdr:row>
      <xdr:rowOff>78270</xdr:rowOff>
    </xdr:to>
    <xdr:cxnSp macro="">
      <xdr:nvCxnSpPr>
        <xdr:cNvPr id="342" name="直線コネクタ 341"/>
        <xdr:cNvCxnSpPr/>
      </xdr:nvCxnSpPr>
      <xdr:spPr>
        <a:xfrm>
          <a:off x="8750300" y="9839335"/>
          <a:ext cx="8890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49640</xdr:rowOff>
    </xdr:from>
    <xdr:to>
      <xdr:col>45</xdr:col>
      <xdr:colOff>177800</xdr:colOff>
      <xdr:row>57</xdr:row>
      <xdr:rowOff>66685</xdr:rowOff>
    </xdr:to>
    <xdr:cxnSp macro="">
      <xdr:nvCxnSpPr>
        <xdr:cNvPr id="345" name="直線コネクタ 344"/>
        <xdr:cNvCxnSpPr/>
      </xdr:nvCxnSpPr>
      <xdr:spPr>
        <a:xfrm>
          <a:off x="7861300" y="9822290"/>
          <a:ext cx="8890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153014</xdr:rowOff>
    </xdr:from>
    <xdr:to>
      <xdr:col>41</xdr:col>
      <xdr:colOff>50800</xdr:colOff>
      <xdr:row>57</xdr:row>
      <xdr:rowOff>49640</xdr:rowOff>
    </xdr:to>
    <xdr:cxnSp macro="">
      <xdr:nvCxnSpPr>
        <xdr:cNvPr id="348" name="直線コネクタ 347"/>
        <xdr:cNvCxnSpPr/>
      </xdr:nvCxnSpPr>
      <xdr:spPr>
        <a:xfrm>
          <a:off x="6972300" y="9754214"/>
          <a:ext cx="889000" cy="6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30621</xdr:rowOff>
    </xdr:from>
    <xdr:to>
      <xdr:col>55</xdr:col>
      <xdr:colOff>50800</xdr:colOff>
      <xdr:row>57</xdr:row>
      <xdr:rowOff>132221</xdr:rowOff>
    </xdr:to>
    <xdr:sp macro="" textlink="">
      <xdr:nvSpPr>
        <xdr:cNvPr id="358" name="楕円 357"/>
        <xdr:cNvSpPr/>
      </xdr:nvSpPr>
      <xdr:spPr>
        <a:xfrm>
          <a:off x="10426700" y="9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9048</xdr:rowOff>
    </xdr:from>
    <xdr:ext cx="534377" cy="259045"/>
    <xdr:sp macro="" textlink="">
      <xdr:nvSpPr>
        <xdr:cNvPr id="359" name="普通建設事業費該当値テキスト"/>
        <xdr:cNvSpPr txBox="1"/>
      </xdr:nvSpPr>
      <xdr:spPr>
        <a:xfrm>
          <a:off x="10528300" y="978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27470</xdr:rowOff>
    </xdr:from>
    <xdr:to>
      <xdr:col>50</xdr:col>
      <xdr:colOff>165100</xdr:colOff>
      <xdr:row>57</xdr:row>
      <xdr:rowOff>129070</xdr:rowOff>
    </xdr:to>
    <xdr:sp macro="" textlink="">
      <xdr:nvSpPr>
        <xdr:cNvPr id="360" name="楕円 359"/>
        <xdr:cNvSpPr/>
      </xdr:nvSpPr>
      <xdr:spPr>
        <a:xfrm>
          <a:off x="9588500" y="98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120197</xdr:rowOff>
    </xdr:from>
    <xdr:ext cx="534377" cy="259045"/>
    <xdr:sp macro="" textlink="">
      <xdr:nvSpPr>
        <xdr:cNvPr id="361" name="テキスト ボックス 360"/>
        <xdr:cNvSpPr txBox="1"/>
      </xdr:nvSpPr>
      <xdr:spPr>
        <a:xfrm>
          <a:off x="9372111" y="98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15885</xdr:rowOff>
    </xdr:from>
    <xdr:to>
      <xdr:col>46</xdr:col>
      <xdr:colOff>38100</xdr:colOff>
      <xdr:row>57</xdr:row>
      <xdr:rowOff>117485</xdr:rowOff>
    </xdr:to>
    <xdr:sp macro="" textlink="">
      <xdr:nvSpPr>
        <xdr:cNvPr id="362" name="楕円 361"/>
        <xdr:cNvSpPr/>
      </xdr:nvSpPr>
      <xdr:spPr>
        <a:xfrm>
          <a:off x="8699500" y="97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108612</xdr:rowOff>
    </xdr:from>
    <xdr:ext cx="534377" cy="259045"/>
    <xdr:sp macro="" textlink="">
      <xdr:nvSpPr>
        <xdr:cNvPr id="363" name="テキスト ボックス 362"/>
        <xdr:cNvSpPr txBox="1"/>
      </xdr:nvSpPr>
      <xdr:spPr>
        <a:xfrm>
          <a:off x="8483111" y="98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170290</xdr:rowOff>
    </xdr:from>
    <xdr:to>
      <xdr:col>41</xdr:col>
      <xdr:colOff>101600</xdr:colOff>
      <xdr:row>57</xdr:row>
      <xdr:rowOff>100440</xdr:rowOff>
    </xdr:to>
    <xdr:sp macro="" textlink="">
      <xdr:nvSpPr>
        <xdr:cNvPr id="364" name="楕円 363"/>
        <xdr:cNvSpPr/>
      </xdr:nvSpPr>
      <xdr:spPr>
        <a:xfrm>
          <a:off x="7810500" y="97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91567</xdr:rowOff>
    </xdr:from>
    <xdr:ext cx="534377" cy="259045"/>
    <xdr:sp macro="" textlink="">
      <xdr:nvSpPr>
        <xdr:cNvPr id="365" name="テキスト ボックス 364"/>
        <xdr:cNvSpPr txBox="1"/>
      </xdr:nvSpPr>
      <xdr:spPr>
        <a:xfrm>
          <a:off x="7594111" y="98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102214</xdr:rowOff>
    </xdr:from>
    <xdr:to>
      <xdr:col>36</xdr:col>
      <xdr:colOff>165100</xdr:colOff>
      <xdr:row>57</xdr:row>
      <xdr:rowOff>32364</xdr:rowOff>
    </xdr:to>
    <xdr:sp macro="" textlink="">
      <xdr:nvSpPr>
        <xdr:cNvPr id="366" name="楕円 365"/>
        <xdr:cNvSpPr/>
      </xdr:nvSpPr>
      <xdr:spPr>
        <a:xfrm>
          <a:off x="6921500" y="97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23491</xdr:rowOff>
    </xdr:from>
    <xdr:ext cx="534377" cy="259045"/>
    <xdr:sp macro="" textlink="">
      <xdr:nvSpPr>
        <xdr:cNvPr id="367" name="テキスト ボックス 366"/>
        <xdr:cNvSpPr txBox="1"/>
      </xdr:nvSpPr>
      <xdr:spPr>
        <a:xfrm>
          <a:off x="6705111" y="979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159406</xdr:rowOff>
    </xdr:from>
    <xdr:to>
      <xdr:col>55</xdr:col>
      <xdr:colOff>0</xdr:colOff>
      <xdr:row>79</xdr:row>
      <xdr:rowOff>12179</xdr:rowOff>
    </xdr:to>
    <xdr:cxnSp macro="">
      <xdr:nvCxnSpPr>
        <xdr:cNvPr id="396" name="直線コネクタ 395"/>
        <xdr:cNvCxnSpPr/>
      </xdr:nvCxnSpPr>
      <xdr:spPr>
        <a:xfrm>
          <a:off x="9639300" y="13532506"/>
          <a:ext cx="838200" cy="2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138336</xdr:rowOff>
    </xdr:from>
    <xdr:to>
      <xdr:col>50</xdr:col>
      <xdr:colOff>114300</xdr:colOff>
      <xdr:row>78</xdr:row>
      <xdr:rowOff>159406</xdr:rowOff>
    </xdr:to>
    <xdr:cxnSp macro="">
      <xdr:nvCxnSpPr>
        <xdr:cNvPr id="399" name="直線コネクタ 398"/>
        <xdr:cNvCxnSpPr/>
      </xdr:nvCxnSpPr>
      <xdr:spPr>
        <a:xfrm>
          <a:off x="8750300" y="13511436"/>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125093</xdr:rowOff>
    </xdr:from>
    <xdr:to>
      <xdr:col>45</xdr:col>
      <xdr:colOff>177800</xdr:colOff>
      <xdr:row>78</xdr:row>
      <xdr:rowOff>138336</xdr:rowOff>
    </xdr:to>
    <xdr:cxnSp macro="">
      <xdr:nvCxnSpPr>
        <xdr:cNvPr id="402" name="直線コネクタ 401"/>
        <xdr:cNvCxnSpPr/>
      </xdr:nvCxnSpPr>
      <xdr:spPr>
        <a:xfrm>
          <a:off x="7861300" y="13498193"/>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80211</xdr:rowOff>
    </xdr:from>
    <xdr:to>
      <xdr:col>41</xdr:col>
      <xdr:colOff>50800</xdr:colOff>
      <xdr:row>78</xdr:row>
      <xdr:rowOff>125093</xdr:rowOff>
    </xdr:to>
    <xdr:cxnSp macro="">
      <xdr:nvCxnSpPr>
        <xdr:cNvPr id="405" name="直線コネクタ 404"/>
        <xdr:cNvCxnSpPr/>
      </xdr:nvCxnSpPr>
      <xdr:spPr>
        <a:xfrm>
          <a:off x="6972300" y="13453311"/>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132829</xdr:rowOff>
    </xdr:from>
    <xdr:to>
      <xdr:col>55</xdr:col>
      <xdr:colOff>50800</xdr:colOff>
      <xdr:row>79</xdr:row>
      <xdr:rowOff>62979</xdr:rowOff>
    </xdr:to>
    <xdr:sp macro="" textlink="">
      <xdr:nvSpPr>
        <xdr:cNvPr id="415" name="楕円 414"/>
        <xdr:cNvSpPr/>
      </xdr:nvSpPr>
      <xdr:spPr>
        <a:xfrm>
          <a:off x="10426700" y="135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47756</xdr:rowOff>
    </xdr:from>
    <xdr:ext cx="469744" cy="259045"/>
    <xdr:sp macro="" textlink="">
      <xdr:nvSpPr>
        <xdr:cNvPr id="416" name="普通建設事業費 （ うち新規整備　）該当値テキスト"/>
        <xdr:cNvSpPr txBox="1"/>
      </xdr:nvSpPr>
      <xdr:spPr>
        <a:xfrm>
          <a:off x="10528300" y="1342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108606</xdr:rowOff>
    </xdr:from>
    <xdr:to>
      <xdr:col>50</xdr:col>
      <xdr:colOff>165100</xdr:colOff>
      <xdr:row>79</xdr:row>
      <xdr:rowOff>38756</xdr:rowOff>
    </xdr:to>
    <xdr:sp macro="" textlink="">
      <xdr:nvSpPr>
        <xdr:cNvPr id="417" name="楕円 416"/>
        <xdr:cNvSpPr/>
      </xdr:nvSpPr>
      <xdr:spPr>
        <a:xfrm>
          <a:off x="9588500" y="1348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29883</xdr:rowOff>
    </xdr:from>
    <xdr:ext cx="469744" cy="259045"/>
    <xdr:sp macro="" textlink="">
      <xdr:nvSpPr>
        <xdr:cNvPr id="418" name="テキスト ボックス 417"/>
        <xdr:cNvSpPr txBox="1"/>
      </xdr:nvSpPr>
      <xdr:spPr>
        <a:xfrm>
          <a:off x="9404428" y="1357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87536</xdr:rowOff>
    </xdr:from>
    <xdr:to>
      <xdr:col>46</xdr:col>
      <xdr:colOff>38100</xdr:colOff>
      <xdr:row>79</xdr:row>
      <xdr:rowOff>17686</xdr:rowOff>
    </xdr:to>
    <xdr:sp macro="" textlink="">
      <xdr:nvSpPr>
        <xdr:cNvPr id="419" name="楕円 418"/>
        <xdr:cNvSpPr/>
      </xdr:nvSpPr>
      <xdr:spPr>
        <a:xfrm>
          <a:off x="8699500" y="134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8813</xdr:rowOff>
    </xdr:from>
    <xdr:ext cx="534377" cy="259045"/>
    <xdr:sp macro="" textlink="">
      <xdr:nvSpPr>
        <xdr:cNvPr id="420" name="テキスト ボックス 419"/>
        <xdr:cNvSpPr txBox="1"/>
      </xdr:nvSpPr>
      <xdr:spPr>
        <a:xfrm>
          <a:off x="8483111" y="135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74293</xdr:rowOff>
    </xdr:from>
    <xdr:to>
      <xdr:col>41</xdr:col>
      <xdr:colOff>101600</xdr:colOff>
      <xdr:row>79</xdr:row>
      <xdr:rowOff>4443</xdr:rowOff>
    </xdr:to>
    <xdr:sp macro="" textlink="">
      <xdr:nvSpPr>
        <xdr:cNvPr id="421" name="楕円 420"/>
        <xdr:cNvSpPr/>
      </xdr:nvSpPr>
      <xdr:spPr>
        <a:xfrm>
          <a:off x="7810500" y="134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167020</xdr:rowOff>
    </xdr:from>
    <xdr:ext cx="534377" cy="259045"/>
    <xdr:sp macro="" textlink="">
      <xdr:nvSpPr>
        <xdr:cNvPr id="422" name="テキスト ボックス 421"/>
        <xdr:cNvSpPr txBox="1"/>
      </xdr:nvSpPr>
      <xdr:spPr>
        <a:xfrm>
          <a:off x="7594111" y="13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29411</xdr:rowOff>
    </xdr:from>
    <xdr:to>
      <xdr:col>36</xdr:col>
      <xdr:colOff>165100</xdr:colOff>
      <xdr:row>78</xdr:row>
      <xdr:rowOff>131011</xdr:rowOff>
    </xdr:to>
    <xdr:sp macro="" textlink="">
      <xdr:nvSpPr>
        <xdr:cNvPr id="423" name="楕円 422"/>
        <xdr:cNvSpPr/>
      </xdr:nvSpPr>
      <xdr:spPr>
        <a:xfrm>
          <a:off x="6921500" y="1340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122138</xdr:rowOff>
    </xdr:from>
    <xdr:ext cx="534377" cy="259045"/>
    <xdr:sp macro="" textlink="">
      <xdr:nvSpPr>
        <xdr:cNvPr id="424" name="テキスト ボックス 423"/>
        <xdr:cNvSpPr txBox="1"/>
      </xdr:nvSpPr>
      <xdr:spPr>
        <a:xfrm>
          <a:off x="6705111" y="1349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78511</xdr:rowOff>
    </xdr:from>
    <xdr:to>
      <xdr:col>55</xdr:col>
      <xdr:colOff>0</xdr:colOff>
      <xdr:row>98</xdr:row>
      <xdr:rowOff>68605</xdr:rowOff>
    </xdr:to>
    <xdr:cxnSp macro="">
      <xdr:nvCxnSpPr>
        <xdr:cNvPr id="453" name="直線コネクタ 452"/>
        <xdr:cNvCxnSpPr/>
      </xdr:nvCxnSpPr>
      <xdr:spPr>
        <a:xfrm flipV="1">
          <a:off x="9639300" y="16709161"/>
          <a:ext cx="8382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7516</xdr:rowOff>
    </xdr:from>
    <xdr:to>
      <xdr:col>50</xdr:col>
      <xdr:colOff>114300</xdr:colOff>
      <xdr:row>98</xdr:row>
      <xdr:rowOff>68605</xdr:rowOff>
    </xdr:to>
    <xdr:cxnSp macro="">
      <xdr:nvCxnSpPr>
        <xdr:cNvPr id="456" name="直線コネクタ 455"/>
        <xdr:cNvCxnSpPr/>
      </xdr:nvCxnSpPr>
      <xdr:spPr>
        <a:xfrm>
          <a:off x="8750300" y="16809616"/>
          <a:ext cx="889000" cy="6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6358</xdr:rowOff>
    </xdr:from>
    <xdr:to>
      <xdr:col>45</xdr:col>
      <xdr:colOff>177800</xdr:colOff>
      <xdr:row>98</xdr:row>
      <xdr:rowOff>7516</xdr:rowOff>
    </xdr:to>
    <xdr:cxnSp macro="">
      <xdr:nvCxnSpPr>
        <xdr:cNvPr id="459" name="直線コネクタ 458"/>
        <xdr:cNvCxnSpPr/>
      </xdr:nvCxnSpPr>
      <xdr:spPr>
        <a:xfrm>
          <a:off x="7861300" y="16808458"/>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6358</xdr:rowOff>
    </xdr:from>
    <xdr:to>
      <xdr:col>41</xdr:col>
      <xdr:colOff>50800</xdr:colOff>
      <xdr:row>98</xdr:row>
      <xdr:rowOff>44131</xdr:rowOff>
    </xdr:to>
    <xdr:cxnSp macro="">
      <xdr:nvCxnSpPr>
        <xdr:cNvPr id="462" name="直線コネクタ 461"/>
        <xdr:cNvCxnSpPr/>
      </xdr:nvCxnSpPr>
      <xdr:spPr>
        <a:xfrm flipV="1">
          <a:off x="6972300" y="16808458"/>
          <a:ext cx="8890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27711</xdr:rowOff>
    </xdr:from>
    <xdr:to>
      <xdr:col>55</xdr:col>
      <xdr:colOff>50800</xdr:colOff>
      <xdr:row>97</xdr:row>
      <xdr:rowOff>129311</xdr:rowOff>
    </xdr:to>
    <xdr:sp macro="" textlink="">
      <xdr:nvSpPr>
        <xdr:cNvPr id="472" name="楕円 471"/>
        <xdr:cNvSpPr/>
      </xdr:nvSpPr>
      <xdr:spPr>
        <a:xfrm>
          <a:off x="10426700" y="166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6138</xdr:rowOff>
    </xdr:from>
    <xdr:ext cx="534377" cy="259045"/>
    <xdr:sp macro="" textlink="">
      <xdr:nvSpPr>
        <xdr:cNvPr id="473" name="普通建設事業費 （ うち更新整備　）該当値テキスト"/>
        <xdr:cNvSpPr txBox="1"/>
      </xdr:nvSpPr>
      <xdr:spPr>
        <a:xfrm>
          <a:off x="10528300" y="1663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17805</xdr:rowOff>
    </xdr:from>
    <xdr:to>
      <xdr:col>50</xdr:col>
      <xdr:colOff>165100</xdr:colOff>
      <xdr:row>98</xdr:row>
      <xdr:rowOff>119405</xdr:rowOff>
    </xdr:to>
    <xdr:sp macro="" textlink="">
      <xdr:nvSpPr>
        <xdr:cNvPr id="474" name="楕円 473"/>
        <xdr:cNvSpPr/>
      </xdr:nvSpPr>
      <xdr:spPr>
        <a:xfrm>
          <a:off x="9588500" y="168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110532</xdr:rowOff>
    </xdr:from>
    <xdr:ext cx="534377" cy="259045"/>
    <xdr:sp macro="" textlink="">
      <xdr:nvSpPr>
        <xdr:cNvPr id="475" name="テキスト ボックス 474"/>
        <xdr:cNvSpPr txBox="1"/>
      </xdr:nvSpPr>
      <xdr:spPr>
        <a:xfrm>
          <a:off x="9372111" y="1691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128166</xdr:rowOff>
    </xdr:from>
    <xdr:to>
      <xdr:col>46</xdr:col>
      <xdr:colOff>38100</xdr:colOff>
      <xdr:row>98</xdr:row>
      <xdr:rowOff>58316</xdr:rowOff>
    </xdr:to>
    <xdr:sp macro="" textlink="">
      <xdr:nvSpPr>
        <xdr:cNvPr id="476" name="楕円 475"/>
        <xdr:cNvSpPr/>
      </xdr:nvSpPr>
      <xdr:spPr>
        <a:xfrm>
          <a:off x="8699500" y="167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49443</xdr:rowOff>
    </xdr:from>
    <xdr:ext cx="534377" cy="259045"/>
    <xdr:sp macro="" textlink="">
      <xdr:nvSpPr>
        <xdr:cNvPr id="477" name="テキスト ボックス 476"/>
        <xdr:cNvSpPr txBox="1"/>
      </xdr:nvSpPr>
      <xdr:spPr>
        <a:xfrm>
          <a:off x="8483111" y="1685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127008</xdr:rowOff>
    </xdr:from>
    <xdr:to>
      <xdr:col>41</xdr:col>
      <xdr:colOff>101600</xdr:colOff>
      <xdr:row>98</xdr:row>
      <xdr:rowOff>57158</xdr:rowOff>
    </xdr:to>
    <xdr:sp macro="" textlink="">
      <xdr:nvSpPr>
        <xdr:cNvPr id="478" name="楕円 477"/>
        <xdr:cNvSpPr/>
      </xdr:nvSpPr>
      <xdr:spPr>
        <a:xfrm>
          <a:off x="7810500" y="1675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48285</xdr:rowOff>
    </xdr:from>
    <xdr:ext cx="534377" cy="259045"/>
    <xdr:sp macro="" textlink="">
      <xdr:nvSpPr>
        <xdr:cNvPr id="479" name="テキスト ボックス 478"/>
        <xdr:cNvSpPr txBox="1"/>
      </xdr:nvSpPr>
      <xdr:spPr>
        <a:xfrm>
          <a:off x="7594111" y="1685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164781</xdr:rowOff>
    </xdr:from>
    <xdr:to>
      <xdr:col>36</xdr:col>
      <xdr:colOff>165100</xdr:colOff>
      <xdr:row>98</xdr:row>
      <xdr:rowOff>94931</xdr:rowOff>
    </xdr:to>
    <xdr:sp macro="" textlink="">
      <xdr:nvSpPr>
        <xdr:cNvPr id="480" name="楕円 479"/>
        <xdr:cNvSpPr/>
      </xdr:nvSpPr>
      <xdr:spPr>
        <a:xfrm>
          <a:off x="6921500" y="167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86058</xdr:rowOff>
    </xdr:from>
    <xdr:ext cx="534377" cy="259045"/>
    <xdr:sp macro="" textlink="">
      <xdr:nvSpPr>
        <xdr:cNvPr id="481" name="テキスト ボックス 480"/>
        <xdr:cNvSpPr txBox="1"/>
      </xdr:nvSpPr>
      <xdr:spPr>
        <a:xfrm>
          <a:off x="6705111" y="1688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52489</xdr:rowOff>
    </xdr:from>
    <xdr:to>
      <xdr:col>85</xdr:col>
      <xdr:colOff>127000</xdr:colOff>
      <xdr:row>39</xdr:row>
      <xdr:rowOff>60849</xdr:rowOff>
    </xdr:to>
    <xdr:cxnSp macro="">
      <xdr:nvCxnSpPr>
        <xdr:cNvPr id="512" name="直線コネクタ 511"/>
        <xdr:cNvCxnSpPr/>
      </xdr:nvCxnSpPr>
      <xdr:spPr>
        <a:xfrm>
          <a:off x="15481300" y="6739039"/>
          <a:ext cx="8382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52489</xdr:rowOff>
    </xdr:from>
    <xdr:to>
      <xdr:col>81</xdr:col>
      <xdr:colOff>50800</xdr:colOff>
      <xdr:row>39</xdr:row>
      <xdr:rowOff>75088</xdr:rowOff>
    </xdr:to>
    <xdr:cxnSp macro="">
      <xdr:nvCxnSpPr>
        <xdr:cNvPr id="515" name="直線コネクタ 514"/>
        <xdr:cNvCxnSpPr/>
      </xdr:nvCxnSpPr>
      <xdr:spPr>
        <a:xfrm flipV="1">
          <a:off x="14592300" y="6739039"/>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75088</xdr:rowOff>
    </xdr:from>
    <xdr:to>
      <xdr:col>76</xdr:col>
      <xdr:colOff>114300</xdr:colOff>
      <xdr:row>39</xdr:row>
      <xdr:rowOff>81831</xdr:rowOff>
    </xdr:to>
    <xdr:cxnSp macro="">
      <xdr:nvCxnSpPr>
        <xdr:cNvPr id="518" name="直線コネクタ 517"/>
        <xdr:cNvCxnSpPr/>
      </xdr:nvCxnSpPr>
      <xdr:spPr>
        <a:xfrm flipV="1">
          <a:off x="13703300" y="6761638"/>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81831</xdr:rowOff>
    </xdr:from>
    <xdr:to>
      <xdr:col>71</xdr:col>
      <xdr:colOff>177800</xdr:colOff>
      <xdr:row>39</xdr:row>
      <xdr:rowOff>94568</xdr:rowOff>
    </xdr:to>
    <xdr:cxnSp macro="">
      <xdr:nvCxnSpPr>
        <xdr:cNvPr id="521" name="直線コネクタ 520"/>
        <xdr:cNvCxnSpPr/>
      </xdr:nvCxnSpPr>
      <xdr:spPr>
        <a:xfrm flipV="1">
          <a:off x="12814300" y="676838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10049</xdr:rowOff>
    </xdr:from>
    <xdr:to>
      <xdr:col>85</xdr:col>
      <xdr:colOff>177800</xdr:colOff>
      <xdr:row>39</xdr:row>
      <xdr:rowOff>111649</xdr:rowOff>
    </xdr:to>
    <xdr:sp macro="" textlink="">
      <xdr:nvSpPr>
        <xdr:cNvPr id="531" name="楕円 530"/>
        <xdr:cNvSpPr/>
      </xdr:nvSpPr>
      <xdr:spPr>
        <a:xfrm>
          <a:off x="16268700" y="66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96426</xdr:rowOff>
    </xdr:from>
    <xdr:ext cx="469744" cy="259045"/>
    <xdr:sp macro="" textlink="">
      <xdr:nvSpPr>
        <xdr:cNvPr id="532" name="災害復旧事業費該当値テキスト"/>
        <xdr:cNvSpPr txBox="1"/>
      </xdr:nvSpPr>
      <xdr:spPr>
        <a:xfrm>
          <a:off x="16370300" y="661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1689</xdr:rowOff>
    </xdr:from>
    <xdr:to>
      <xdr:col>81</xdr:col>
      <xdr:colOff>101600</xdr:colOff>
      <xdr:row>39</xdr:row>
      <xdr:rowOff>103289</xdr:rowOff>
    </xdr:to>
    <xdr:sp macro="" textlink="">
      <xdr:nvSpPr>
        <xdr:cNvPr id="533" name="楕円 532"/>
        <xdr:cNvSpPr/>
      </xdr:nvSpPr>
      <xdr:spPr>
        <a:xfrm>
          <a:off x="15430500" y="66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94416</xdr:rowOff>
    </xdr:from>
    <xdr:ext cx="469744" cy="259045"/>
    <xdr:sp macro="" textlink="">
      <xdr:nvSpPr>
        <xdr:cNvPr id="534" name="テキスト ボックス 533"/>
        <xdr:cNvSpPr txBox="1"/>
      </xdr:nvSpPr>
      <xdr:spPr>
        <a:xfrm>
          <a:off x="15246428" y="678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24288</xdr:rowOff>
    </xdr:from>
    <xdr:to>
      <xdr:col>76</xdr:col>
      <xdr:colOff>165100</xdr:colOff>
      <xdr:row>39</xdr:row>
      <xdr:rowOff>125888</xdr:rowOff>
    </xdr:to>
    <xdr:sp macro="" textlink="">
      <xdr:nvSpPr>
        <xdr:cNvPr id="535" name="楕円 534"/>
        <xdr:cNvSpPr/>
      </xdr:nvSpPr>
      <xdr:spPr>
        <a:xfrm>
          <a:off x="14541500" y="671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117015</xdr:rowOff>
    </xdr:from>
    <xdr:ext cx="469744" cy="259045"/>
    <xdr:sp macro="" textlink="">
      <xdr:nvSpPr>
        <xdr:cNvPr id="536" name="テキスト ボックス 535"/>
        <xdr:cNvSpPr txBox="1"/>
      </xdr:nvSpPr>
      <xdr:spPr>
        <a:xfrm>
          <a:off x="14357428" y="680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31031</xdr:rowOff>
    </xdr:from>
    <xdr:to>
      <xdr:col>72</xdr:col>
      <xdr:colOff>38100</xdr:colOff>
      <xdr:row>39</xdr:row>
      <xdr:rowOff>132631</xdr:rowOff>
    </xdr:to>
    <xdr:sp macro="" textlink="">
      <xdr:nvSpPr>
        <xdr:cNvPr id="537" name="楕円 536"/>
        <xdr:cNvSpPr/>
      </xdr:nvSpPr>
      <xdr:spPr>
        <a:xfrm>
          <a:off x="13652500" y="67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123758</xdr:rowOff>
    </xdr:from>
    <xdr:ext cx="469744" cy="259045"/>
    <xdr:sp macro="" textlink="">
      <xdr:nvSpPr>
        <xdr:cNvPr id="538" name="テキスト ボックス 537"/>
        <xdr:cNvSpPr txBox="1"/>
      </xdr:nvSpPr>
      <xdr:spPr>
        <a:xfrm>
          <a:off x="13468428" y="681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43768</xdr:rowOff>
    </xdr:from>
    <xdr:to>
      <xdr:col>67</xdr:col>
      <xdr:colOff>101600</xdr:colOff>
      <xdr:row>39</xdr:row>
      <xdr:rowOff>145368</xdr:rowOff>
    </xdr:to>
    <xdr:sp macro="" textlink="">
      <xdr:nvSpPr>
        <xdr:cNvPr id="539" name="楕円 538"/>
        <xdr:cNvSpPr/>
      </xdr:nvSpPr>
      <xdr:spPr>
        <a:xfrm>
          <a:off x="12763500" y="67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136495</xdr:rowOff>
    </xdr:from>
    <xdr:ext cx="378565" cy="259045"/>
    <xdr:sp macro="" textlink="">
      <xdr:nvSpPr>
        <xdr:cNvPr id="540" name="テキスト ボックス 539"/>
        <xdr:cNvSpPr txBox="1"/>
      </xdr:nvSpPr>
      <xdr:spPr>
        <a:xfrm>
          <a:off x="12625017" y="682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79392</xdr:rowOff>
    </xdr:from>
    <xdr:to>
      <xdr:col>85</xdr:col>
      <xdr:colOff>127000</xdr:colOff>
      <xdr:row>78</xdr:row>
      <xdr:rowOff>88709</xdr:rowOff>
    </xdr:to>
    <xdr:cxnSp macro="">
      <xdr:nvCxnSpPr>
        <xdr:cNvPr id="622" name="直線コネクタ 621"/>
        <xdr:cNvCxnSpPr/>
      </xdr:nvCxnSpPr>
      <xdr:spPr>
        <a:xfrm flipV="1">
          <a:off x="15481300" y="13452492"/>
          <a:ext cx="8382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88709</xdr:rowOff>
    </xdr:from>
    <xdr:to>
      <xdr:col>81</xdr:col>
      <xdr:colOff>50800</xdr:colOff>
      <xdr:row>78</xdr:row>
      <xdr:rowOff>104921</xdr:rowOff>
    </xdr:to>
    <xdr:cxnSp macro="">
      <xdr:nvCxnSpPr>
        <xdr:cNvPr id="625" name="直線コネクタ 624"/>
        <xdr:cNvCxnSpPr/>
      </xdr:nvCxnSpPr>
      <xdr:spPr>
        <a:xfrm flipV="1">
          <a:off x="14592300" y="13461809"/>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104921</xdr:rowOff>
    </xdr:from>
    <xdr:to>
      <xdr:col>76</xdr:col>
      <xdr:colOff>114300</xdr:colOff>
      <xdr:row>78</xdr:row>
      <xdr:rowOff>110697</xdr:rowOff>
    </xdr:to>
    <xdr:cxnSp macro="">
      <xdr:nvCxnSpPr>
        <xdr:cNvPr id="628" name="直線コネクタ 627"/>
        <xdr:cNvCxnSpPr/>
      </xdr:nvCxnSpPr>
      <xdr:spPr>
        <a:xfrm flipV="1">
          <a:off x="13703300" y="13478021"/>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92405</xdr:rowOff>
    </xdr:from>
    <xdr:to>
      <xdr:col>71</xdr:col>
      <xdr:colOff>177800</xdr:colOff>
      <xdr:row>78</xdr:row>
      <xdr:rowOff>110697</xdr:rowOff>
    </xdr:to>
    <xdr:cxnSp macro="">
      <xdr:nvCxnSpPr>
        <xdr:cNvPr id="631" name="直線コネクタ 630"/>
        <xdr:cNvCxnSpPr/>
      </xdr:nvCxnSpPr>
      <xdr:spPr>
        <a:xfrm>
          <a:off x="12814300" y="13465505"/>
          <a:ext cx="889000" cy="1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28592</xdr:rowOff>
    </xdr:from>
    <xdr:to>
      <xdr:col>85</xdr:col>
      <xdr:colOff>177800</xdr:colOff>
      <xdr:row>78</xdr:row>
      <xdr:rowOff>130192</xdr:rowOff>
    </xdr:to>
    <xdr:sp macro="" textlink="">
      <xdr:nvSpPr>
        <xdr:cNvPr id="641" name="楕円 640"/>
        <xdr:cNvSpPr/>
      </xdr:nvSpPr>
      <xdr:spPr>
        <a:xfrm>
          <a:off x="16268700" y="1340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143493</xdr:rowOff>
    </xdr:from>
    <xdr:ext cx="534377" cy="259045"/>
    <xdr:sp macro="" textlink="">
      <xdr:nvSpPr>
        <xdr:cNvPr id="642" name="公債費該当値テキスト"/>
        <xdr:cNvSpPr txBox="1"/>
      </xdr:nvSpPr>
      <xdr:spPr>
        <a:xfrm>
          <a:off x="16370300" y="133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37909</xdr:rowOff>
    </xdr:from>
    <xdr:to>
      <xdr:col>81</xdr:col>
      <xdr:colOff>101600</xdr:colOff>
      <xdr:row>78</xdr:row>
      <xdr:rowOff>139509</xdr:rowOff>
    </xdr:to>
    <xdr:sp macro="" textlink="">
      <xdr:nvSpPr>
        <xdr:cNvPr id="643" name="楕円 642"/>
        <xdr:cNvSpPr/>
      </xdr:nvSpPr>
      <xdr:spPr>
        <a:xfrm>
          <a:off x="15430500" y="134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130636</xdr:rowOff>
    </xdr:from>
    <xdr:ext cx="534377" cy="259045"/>
    <xdr:sp macro="" textlink="">
      <xdr:nvSpPr>
        <xdr:cNvPr id="644" name="テキスト ボックス 643"/>
        <xdr:cNvSpPr txBox="1"/>
      </xdr:nvSpPr>
      <xdr:spPr>
        <a:xfrm>
          <a:off x="15214111" y="1350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54121</xdr:rowOff>
    </xdr:from>
    <xdr:to>
      <xdr:col>76</xdr:col>
      <xdr:colOff>165100</xdr:colOff>
      <xdr:row>78</xdr:row>
      <xdr:rowOff>155721</xdr:rowOff>
    </xdr:to>
    <xdr:sp macro="" textlink="">
      <xdr:nvSpPr>
        <xdr:cNvPr id="645" name="楕円 644"/>
        <xdr:cNvSpPr/>
      </xdr:nvSpPr>
      <xdr:spPr>
        <a:xfrm>
          <a:off x="14541500" y="134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146848</xdr:rowOff>
    </xdr:from>
    <xdr:ext cx="534377" cy="259045"/>
    <xdr:sp macro="" textlink="">
      <xdr:nvSpPr>
        <xdr:cNvPr id="646" name="テキスト ボックス 645"/>
        <xdr:cNvSpPr txBox="1"/>
      </xdr:nvSpPr>
      <xdr:spPr>
        <a:xfrm>
          <a:off x="14325111" y="135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59897</xdr:rowOff>
    </xdr:from>
    <xdr:to>
      <xdr:col>72</xdr:col>
      <xdr:colOff>38100</xdr:colOff>
      <xdr:row>78</xdr:row>
      <xdr:rowOff>161497</xdr:rowOff>
    </xdr:to>
    <xdr:sp macro="" textlink="">
      <xdr:nvSpPr>
        <xdr:cNvPr id="647" name="楕円 646"/>
        <xdr:cNvSpPr/>
      </xdr:nvSpPr>
      <xdr:spPr>
        <a:xfrm>
          <a:off x="13652500" y="134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152624</xdr:rowOff>
    </xdr:from>
    <xdr:ext cx="534377" cy="259045"/>
    <xdr:sp macro="" textlink="">
      <xdr:nvSpPr>
        <xdr:cNvPr id="648" name="テキスト ボックス 647"/>
        <xdr:cNvSpPr txBox="1"/>
      </xdr:nvSpPr>
      <xdr:spPr>
        <a:xfrm>
          <a:off x="13436111" y="1352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41605</xdr:rowOff>
    </xdr:from>
    <xdr:to>
      <xdr:col>67</xdr:col>
      <xdr:colOff>101600</xdr:colOff>
      <xdr:row>78</xdr:row>
      <xdr:rowOff>143205</xdr:rowOff>
    </xdr:to>
    <xdr:sp macro="" textlink="">
      <xdr:nvSpPr>
        <xdr:cNvPr id="649" name="楕円 648"/>
        <xdr:cNvSpPr/>
      </xdr:nvSpPr>
      <xdr:spPr>
        <a:xfrm>
          <a:off x="12763500" y="134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134332</xdr:rowOff>
    </xdr:from>
    <xdr:ext cx="534377" cy="259045"/>
    <xdr:sp macro="" textlink="">
      <xdr:nvSpPr>
        <xdr:cNvPr id="650" name="テキスト ボックス 649"/>
        <xdr:cNvSpPr txBox="1"/>
      </xdr:nvSpPr>
      <xdr:spPr>
        <a:xfrm>
          <a:off x="12547111" y="135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51346</xdr:rowOff>
    </xdr:from>
    <xdr:to>
      <xdr:col>85</xdr:col>
      <xdr:colOff>127000</xdr:colOff>
      <xdr:row>98</xdr:row>
      <xdr:rowOff>86564</xdr:rowOff>
    </xdr:to>
    <xdr:cxnSp macro="">
      <xdr:nvCxnSpPr>
        <xdr:cNvPr id="677" name="直線コネクタ 676"/>
        <xdr:cNvCxnSpPr/>
      </xdr:nvCxnSpPr>
      <xdr:spPr>
        <a:xfrm flipV="1">
          <a:off x="15481300" y="16853446"/>
          <a:ext cx="838200" cy="3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67873</xdr:rowOff>
    </xdr:from>
    <xdr:to>
      <xdr:col>81</xdr:col>
      <xdr:colOff>50800</xdr:colOff>
      <xdr:row>98</xdr:row>
      <xdr:rowOff>86564</xdr:rowOff>
    </xdr:to>
    <xdr:cxnSp macro="">
      <xdr:nvCxnSpPr>
        <xdr:cNvPr id="680" name="直線コネクタ 679"/>
        <xdr:cNvCxnSpPr/>
      </xdr:nvCxnSpPr>
      <xdr:spPr>
        <a:xfrm>
          <a:off x="14592300" y="16869973"/>
          <a:ext cx="889000" cy="1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67873</xdr:rowOff>
    </xdr:from>
    <xdr:to>
      <xdr:col>76</xdr:col>
      <xdr:colOff>114300</xdr:colOff>
      <xdr:row>98</xdr:row>
      <xdr:rowOff>74645</xdr:rowOff>
    </xdr:to>
    <xdr:cxnSp macro="">
      <xdr:nvCxnSpPr>
        <xdr:cNvPr id="683" name="直線コネクタ 682"/>
        <xdr:cNvCxnSpPr/>
      </xdr:nvCxnSpPr>
      <xdr:spPr>
        <a:xfrm flipV="1">
          <a:off x="13703300" y="16869973"/>
          <a:ext cx="889000" cy="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74645</xdr:rowOff>
    </xdr:from>
    <xdr:to>
      <xdr:col>71</xdr:col>
      <xdr:colOff>177800</xdr:colOff>
      <xdr:row>98</xdr:row>
      <xdr:rowOff>100642</xdr:rowOff>
    </xdr:to>
    <xdr:cxnSp macro="">
      <xdr:nvCxnSpPr>
        <xdr:cNvPr id="686" name="直線コネクタ 685"/>
        <xdr:cNvCxnSpPr/>
      </xdr:nvCxnSpPr>
      <xdr:spPr>
        <a:xfrm flipV="1">
          <a:off x="12814300" y="16876745"/>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546</xdr:rowOff>
    </xdr:from>
    <xdr:to>
      <xdr:col>85</xdr:col>
      <xdr:colOff>177800</xdr:colOff>
      <xdr:row>98</xdr:row>
      <xdr:rowOff>102146</xdr:rowOff>
    </xdr:to>
    <xdr:sp macro="" textlink="">
      <xdr:nvSpPr>
        <xdr:cNvPr id="696" name="楕円 695"/>
        <xdr:cNvSpPr/>
      </xdr:nvSpPr>
      <xdr:spPr>
        <a:xfrm>
          <a:off x="16268700" y="168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35764</xdr:rowOff>
    </xdr:from>
    <xdr:to>
      <xdr:col>81</xdr:col>
      <xdr:colOff>101600</xdr:colOff>
      <xdr:row>98</xdr:row>
      <xdr:rowOff>137364</xdr:rowOff>
    </xdr:to>
    <xdr:sp macro="" textlink="">
      <xdr:nvSpPr>
        <xdr:cNvPr id="698" name="楕円 697"/>
        <xdr:cNvSpPr/>
      </xdr:nvSpPr>
      <xdr:spPr>
        <a:xfrm>
          <a:off x="15430500" y="168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128491</xdr:rowOff>
    </xdr:from>
    <xdr:ext cx="534377" cy="259045"/>
    <xdr:sp macro="" textlink="">
      <xdr:nvSpPr>
        <xdr:cNvPr id="699" name="テキスト ボックス 698"/>
        <xdr:cNvSpPr txBox="1"/>
      </xdr:nvSpPr>
      <xdr:spPr>
        <a:xfrm>
          <a:off x="15214111" y="1693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17073</xdr:rowOff>
    </xdr:from>
    <xdr:to>
      <xdr:col>76</xdr:col>
      <xdr:colOff>165100</xdr:colOff>
      <xdr:row>98</xdr:row>
      <xdr:rowOff>118673</xdr:rowOff>
    </xdr:to>
    <xdr:sp macro="" textlink="">
      <xdr:nvSpPr>
        <xdr:cNvPr id="700" name="楕円 699"/>
        <xdr:cNvSpPr/>
      </xdr:nvSpPr>
      <xdr:spPr>
        <a:xfrm>
          <a:off x="14541500" y="168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109800</xdr:rowOff>
    </xdr:from>
    <xdr:ext cx="534377" cy="259045"/>
    <xdr:sp macro="" textlink="">
      <xdr:nvSpPr>
        <xdr:cNvPr id="701" name="テキスト ボックス 700"/>
        <xdr:cNvSpPr txBox="1"/>
      </xdr:nvSpPr>
      <xdr:spPr>
        <a:xfrm>
          <a:off x="14325111" y="1691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23845</xdr:rowOff>
    </xdr:from>
    <xdr:to>
      <xdr:col>72</xdr:col>
      <xdr:colOff>38100</xdr:colOff>
      <xdr:row>98</xdr:row>
      <xdr:rowOff>125445</xdr:rowOff>
    </xdr:to>
    <xdr:sp macro="" textlink="">
      <xdr:nvSpPr>
        <xdr:cNvPr id="702" name="楕円 701"/>
        <xdr:cNvSpPr/>
      </xdr:nvSpPr>
      <xdr:spPr>
        <a:xfrm>
          <a:off x="13652500" y="168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116572</xdr:rowOff>
    </xdr:from>
    <xdr:ext cx="534377" cy="259045"/>
    <xdr:sp macro="" textlink="">
      <xdr:nvSpPr>
        <xdr:cNvPr id="703" name="テキスト ボックス 702"/>
        <xdr:cNvSpPr txBox="1"/>
      </xdr:nvSpPr>
      <xdr:spPr>
        <a:xfrm>
          <a:off x="13436111" y="1691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49842</xdr:rowOff>
    </xdr:from>
    <xdr:to>
      <xdr:col>67</xdr:col>
      <xdr:colOff>101600</xdr:colOff>
      <xdr:row>98</xdr:row>
      <xdr:rowOff>151442</xdr:rowOff>
    </xdr:to>
    <xdr:sp macro="" textlink="">
      <xdr:nvSpPr>
        <xdr:cNvPr id="704" name="楕円 703"/>
        <xdr:cNvSpPr/>
      </xdr:nvSpPr>
      <xdr:spPr>
        <a:xfrm>
          <a:off x="12763500" y="168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142569</xdr:rowOff>
    </xdr:from>
    <xdr:ext cx="469744" cy="259045"/>
    <xdr:sp macro="" textlink="">
      <xdr:nvSpPr>
        <xdr:cNvPr id="705" name="テキスト ボックス 704"/>
        <xdr:cNvSpPr txBox="1"/>
      </xdr:nvSpPr>
      <xdr:spPr>
        <a:xfrm>
          <a:off x="12579428" y="1694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75646</xdr:rowOff>
    </xdr:from>
    <xdr:to>
      <xdr:col>116</xdr:col>
      <xdr:colOff>63500</xdr:colOff>
      <xdr:row>37</xdr:row>
      <xdr:rowOff>153325</xdr:rowOff>
    </xdr:to>
    <xdr:cxnSp macro="">
      <xdr:nvCxnSpPr>
        <xdr:cNvPr id="732" name="直線コネクタ 731"/>
        <xdr:cNvCxnSpPr/>
      </xdr:nvCxnSpPr>
      <xdr:spPr>
        <a:xfrm>
          <a:off x="21323300" y="6419296"/>
          <a:ext cx="838200" cy="7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75646</xdr:rowOff>
    </xdr:from>
    <xdr:to>
      <xdr:col>111</xdr:col>
      <xdr:colOff>177800</xdr:colOff>
      <xdr:row>37</xdr:row>
      <xdr:rowOff>104587</xdr:rowOff>
    </xdr:to>
    <xdr:cxnSp macro="">
      <xdr:nvCxnSpPr>
        <xdr:cNvPr id="735" name="直線コネクタ 734"/>
        <xdr:cNvCxnSpPr/>
      </xdr:nvCxnSpPr>
      <xdr:spPr>
        <a:xfrm flipV="1">
          <a:off x="20434300" y="6419296"/>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104587</xdr:rowOff>
    </xdr:from>
    <xdr:to>
      <xdr:col>107</xdr:col>
      <xdr:colOff>50800</xdr:colOff>
      <xdr:row>38</xdr:row>
      <xdr:rowOff>80538</xdr:rowOff>
    </xdr:to>
    <xdr:cxnSp macro="">
      <xdr:nvCxnSpPr>
        <xdr:cNvPr id="738" name="直線コネクタ 737"/>
        <xdr:cNvCxnSpPr/>
      </xdr:nvCxnSpPr>
      <xdr:spPr>
        <a:xfrm flipV="1">
          <a:off x="19545300" y="6448237"/>
          <a:ext cx="889000" cy="14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80538</xdr:rowOff>
    </xdr:from>
    <xdr:to>
      <xdr:col>102</xdr:col>
      <xdr:colOff>114300</xdr:colOff>
      <xdr:row>38</xdr:row>
      <xdr:rowOff>89179</xdr:rowOff>
    </xdr:to>
    <xdr:cxnSp macro="">
      <xdr:nvCxnSpPr>
        <xdr:cNvPr id="741" name="直線コネクタ 740"/>
        <xdr:cNvCxnSpPr/>
      </xdr:nvCxnSpPr>
      <xdr:spPr>
        <a:xfrm flipV="1">
          <a:off x="18656300" y="6595638"/>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102525</xdr:rowOff>
    </xdr:from>
    <xdr:to>
      <xdr:col>116</xdr:col>
      <xdr:colOff>114300</xdr:colOff>
      <xdr:row>38</xdr:row>
      <xdr:rowOff>32675</xdr:rowOff>
    </xdr:to>
    <xdr:sp macro="" textlink="">
      <xdr:nvSpPr>
        <xdr:cNvPr id="751" name="楕円 750"/>
        <xdr:cNvSpPr/>
      </xdr:nvSpPr>
      <xdr:spPr>
        <a:xfrm>
          <a:off x="22110700" y="64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125402</xdr:rowOff>
    </xdr:from>
    <xdr:ext cx="469744" cy="259045"/>
    <xdr:sp macro="" textlink="">
      <xdr:nvSpPr>
        <xdr:cNvPr id="752" name="投資及び出資金該当値テキスト"/>
        <xdr:cNvSpPr txBox="1"/>
      </xdr:nvSpPr>
      <xdr:spPr>
        <a:xfrm>
          <a:off x="22212300" y="629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24846</xdr:rowOff>
    </xdr:from>
    <xdr:to>
      <xdr:col>112</xdr:col>
      <xdr:colOff>38100</xdr:colOff>
      <xdr:row>37</xdr:row>
      <xdr:rowOff>126446</xdr:rowOff>
    </xdr:to>
    <xdr:sp macro="" textlink="">
      <xdr:nvSpPr>
        <xdr:cNvPr id="753" name="楕円 752"/>
        <xdr:cNvSpPr/>
      </xdr:nvSpPr>
      <xdr:spPr>
        <a:xfrm>
          <a:off x="21272500" y="63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142973</xdr:rowOff>
    </xdr:from>
    <xdr:ext cx="469744" cy="259045"/>
    <xdr:sp macro="" textlink="">
      <xdr:nvSpPr>
        <xdr:cNvPr id="754" name="テキスト ボックス 753"/>
        <xdr:cNvSpPr txBox="1"/>
      </xdr:nvSpPr>
      <xdr:spPr>
        <a:xfrm>
          <a:off x="21088428" y="61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53787</xdr:rowOff>
    </xdr:from>
    <xdr:to>
      <xdr:col>107</xdr:col>
      <xdr:colOff>101600</xdr:colOff>
      <xdr:row>37</xdr:row>
      <xdr:rowOff>155387</xdr:rowOff>
    </xdr:to>
    <xdr:sp macro="" textlink="">
      <xdr:nvSpPr>
        <xdr:cNvPr id="755" name="楕円 754"/>
        <xdr:cNvSpPr/>
      </xdr:nvSpPr>
      <xdr:spPr>
        <a:xfrm>
          <a:off x="20383500" y="639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464</xdr:rowOff>
    </xdr:from>
    <xdr:ext cx="469744" cy="259045"/>
    <xdr:sp macro="" textlink="">
      <xdr:nvSpPr>
        <xdr:cNvPr id="756" name="テキスト ボックス 755"/>
        <xdr:cNvSpPr txBox="1"/>
      </xdr:nvSpPr>
      <xdr:spPr>
        <a:xfrm>
          <a:off x="20199428" y="617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29738</xdr:rowOff>
    </xdr:from>
    <xdr:to>
      <xdr:col>102</xdr:col>
      <xdr:colOff>165100</xdr:colOff>
      <xdr:row>38</xdr:row>
      <xdr:rowOff>131338</xdr:rowOff>
    </xdr:to>
    <xdr:sp macro="" textlink="">
      <xdr:nvSpPr>
        <xdr:cNvPr id="757" name="楕円 756"/>
        <xdr:cNvSpPr/>
      </xdr:nvSpPr>
      <xdr:spPr>
        <a:xfrm>
          <a:off x="19494500" y="65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122465</xdr:rowOff>
    </xdr:from>
    <xdr:ext cx="469744" cy="259045"/>
    <xdr:sp macro="" textlink="">
      <xdr:nvSpPr>
        <xdr:cNvPr id="758" name="テキスト ボックス 757"/>
        <xdr:cNvSpPr txBox="1"/>
      </xdr:nvSpPr>
      <xdr:spPr>
        <a:xfrm>
          <a:off x="19310428" y="663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38379</xdr:rowOff>
    </xdr:from>
    <xdr:to>
      <xdr:col>98</xdr:col>
      <xdr:colOff>38100</xdr:colOff>
      <xdr:row>38</xdr:row>
      <xdr:rowOff>139979</xdr:rowOff>
    </xdr:to>
    <xdr:sp macro="" textlink="">
      <xdr:nvSpPr>
        <xdr:cNvPr id="759" name="楕円 758"/>
        <xdr:cNvSpPr/>
      </xdr:nvSpPr>
      <xdr:spPr>
        <a:xfrm>
          <a:off x="18605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131106</xdr:rowOff>
    </xdr:from>
    <xdr:ext cx="469744" cy="259045"/>
    <xdr:sp macro="" textlink="">
      <xdr:nvSpPr>
        <xdr:cNvPr id="760" name="テキスト ボックス 759"/>
        <xdr:cNvSpPr txBox="1"/>
      </xdr:nvSpPr>
      <xdr:spPr>
        <a:xfrm>
          <a:off x="18421428" y="66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162495</xdr:rowOff>
    </xdr:from>
    <xdr:to>
      <xdr:col>116</xdr:col>
      <xdr:colOff>63500</xdr:colOff>
      <xdr:row>59</xdr:row>
      <xdr:rowOff>4173</xdr:rowOff>
    </xdr:to>
    <xdr:cxnSp macro="">
      <xdr:nvCxnSpPr>
        <xdr:cNvPr id="791" name="直線コネクタ 790"/>
        <xdr:cNvCxnSpPr/>
      </xdr:nvCxnSpPr>
      <xdr:spPr>
        <a:xfrm>
          <a:off x="21323300" y="10106595"/>
          <a:ext cx="8382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162495</xdr:rowOff>
    </xdr:from>
    <xdr:to>
      <xdr:col>111</xdr:col>
      <xdr:colOff>177800</xdr:colOff>
      <xdr:row>59</xdr:row>
      <xdr:rowOff>4761</xdr:rowOff>
    </xdr:to>
    <xdr:cxnSp macro="">
      <xdr:nvCxnSpPr>
        <xdr:cNvPr id="794" name="直線コネクタ 793"/>
        <xdr:cNvCxnSpPr/>
      </xdr:nvCxnSpPr>
      <xdr:spPr>
        <a:xfrm flipV="1">
          <a:off x="20434300" y="1010659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3454</xdr:rowOff>
    </xdr:from>
    <xdr:to>
      <xdr:col>107</xdr:col>
      <xdr:colOff>50800</xdr:colOff>
      <xdr:row>59</xdr:row>
      <xdr:rowOff>4761</xdr:rowOff>
    </xdr:to>
    <xdr:cxnSp macro="">
      <xdr:nvCxnSpPr>
        <xdr:cNvPr id="797" name="直線コネクタ 796"/>
        <xdr:cNvCxnSpPr/>
      </xdr:nvCxnSpPr>
      <xdr:spPr>
        <a:xfrm>
          <a:off x="19545300" y="1011900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3454</xdr:rowOff>
    </xdr:from>
    <xdr:to>
      <xdr:col>102</xdr:col>
      <xdr:colOff>114300</xdr:colOff>
      <xdr:row>59</xdr:row>
      <xdr:rowOff>3781</xdr:rowOff>
    </xdr:to>
    <xdr:cxnSp macro="">
      <xdr:nvCxnSpPr>
        <xdr:cNvPr id="800" name="直線コネクタ 799"/>
        <xdr:cNvCxnSpPr/>
      </xdr:nvCxnSpPr>
      <xdr:spPr>
        <a:xfrm flipV="1">
          <a:off x="18656300" y="1011900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124823</xdr:rowOff>
    </xdr:from>
    <xdr:to>
      <xdr:col>116</xdr:col>
      <xdr:colOff>114300</xdr:colOff>
      <xdr:row>59</xdr:row>
      <xdr:rowOff>54973</xdr:rowOff>
    </xdr:to>
    <xdr:sp macro="" textlink="">
      <xdr:nvSpPr>
        <xdr:cNvPr id="810" name="楕円 809"/>
        <xdr:cNvSpPr/>
      </xdr:nvSpPr>
      <xdr:spPr>
        <a:xfrm>
          <a:off x="22110700" y="100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39750</xdr:rowOff>
    </xdr:from>
    <xdr:ext cx="469744" cy="259045"/>
    <xdr:sp macro="" textlink="">
      <xdr:nvSpPr>
        <xdr:cNvPr id="811" name="貸付金該当値テキスト"/>
        <xdr:cNvSpPr txBox="1"/>
      </xdr:nvSpPr>
      <xdr:spPr>
        <a:xfrm>
          <a:off x="22212300" y="998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111695</xdr:rowOff>
    </xdr:from>
    <xdr:to>
      <xdr:col>112</xdr:col>
      <xdr:colOff>38100</xdr:colOff>
      <xdr:row>59</xdr:row>
      <xdr:rowOff>41845</xdr:rowOff>
    </xdr:to>
    <xdr:sp macro="" textlink="">
      <xdr:nvSpPr>
        <xdr:cNvPr id="812" name="楕円 811"/>
        <xdr:cNvSpPr/>
      </xdr:nvSpPr>
      <xdr:spPr>
        <a:xfrm>
          <a:off x="21272500" y="1005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32972</xdr:rowOff>
    </xdr:from>
    <xdr:ext cx="469744" cy="259045"/>
    <xdr:sp macro="" textlink="">
      <xdr:nvSpPr>
        <xdr:cNvPr id="813" name="テキスト ボックス 812"/>
        <xdr:cNvSpPr txBox="1"/>
      </xdr:nvSpPr>
      <xdr:spPr>
        <a:xfrm>
          <a:off x="21088428" y="1014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125411</xdr:rowOff>
    </xdr:from>
    <xdr:to>
      <xdr:col>107</xdr:col>
      <xdr:colOff>101600</xdr:colOff>
      <xdr:row>59</xdr:row>
      <xdr:rowOff>55561</xdr:rowOff>
    </xdr:to>
    <xdr:sp macro="" textlink="">
      <xdr:nvSpPr>
        <xdr:cNvPr id="814" name="楕円 813"/>
        <xdr:cNvSpPr/>
      </xdr:nvSpPr>
      <xdr:spPr>
        <a:xfrm>
          <a:off x="20383500" y="100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46688</xdr:rowOff>
    </xdr:from>
    <xdr:ext cx="469744" cy="259045"/>
    <xdr:sp macro="" textlink="">
      <xdr:nvSpPr>
        <xdr:cNvPr id="815" name="テキスト ボックス 814"/>
        <xdr:cNvSpPr txBox="1"/>
      </xdr:nvSpPr>
      <xdr:spPr>
        <a:xfrm>
          <a:off x="20199428" y="101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124104</xdr:rowOff>
    </xdr:from>
    <xdr:to>
      <xdr:col>102</xdr:col>
      <xdr:colOff>165100</xdr:colOff>
      <xdr:row>59</xdr:row>
      <xdr:rowOff>54254</xdr:rowOff>
    </xdr:to>
    <xdr:sp macro="" textlink="">
      <xdr:nvSpPr>
        <xdr:cNvPr id="816" name="楕円 815"/>
        <xdr:cNvSpPr/>
      </xdr:nvSpPr>
      <xdr:spPr>
        <a:xfrm>
          <a:off x="19494500" y="100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45381</xdr:rowOff>
    </xdr:from>
    <xdr:ext cx="469744" cy="259045"/>
    <xdr:sp macro="" textlink="">
      <xdr:nvSpPr>
        <xdr:cNvPr id="817" name="テキスト ボックス 816"/>
        <xdr:cNvSpPr txBox="1"/>
      </xdr:nvSpPr>
      <xdr:spPr>
        <a:xfrm>
          <a:off x="19310428" y="101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124431</xdr:rowOff>
    </xdr:from>
    <xdr:to>
      <xdr:col>98</xdr:col>
      <xdr:colOff>38100</xdr:colOff>
      <xdr:row>59</xdr:row>
      <xdr:rowOff>54581</xdr:rowOff>
    </xdr:to>
    <xdr:sp macro="" textlink="">
      <xdr:nvSpPr>
        <xdr:cNvPr id="818" name="楕円 817"/>
        <xdr:cNvSpPr/>
      </xdr:nvSpPr>
      <xdr:spPr>
        <a:xfrm>
          <a:off x="18605500" y="1006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45708</xdr:rowOff>
    </xdr:from>
    <xdr:ext cx="469744" cy="259045"/>
    <xdr:sp macro="" textlink="">
      <xdr:nvSpPr>
        <xdr:cNvPr id="819" name="テキスト ボックス 818"/>
        <xdr:cNvSpPr txBox="1"/>
      </xdr:nvSpPr>
      <xdr:spPr>
        <a:xfrm>
          <a:off x="18421428" y="1016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131797</xdr:rowOff>
    </xdr:from>
    <xdr:to>
      <xdr:col>116</xdr:col>
      <xdr:colOff>63500</xdr:colOff>
      <xdr:row>77</xdr:row>
      <xdr:rowOff>8190</xdr:rowOff>
    </xdr:to>
    <xdr:cxnSp macro="">
      <xdr:nvCxnSpPr>
        <xdr:cNvPr id="851" name="直線コネクタ 850"/>
        <xdr:cNvCxnSpPr/>
      </xdr:nvCxnSpPr>
      <xdr:spPr>
        <a:xfrm flipV="1">
          <a:off x="21323300" y="13161997"/>
          <a:ext cx="8382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3601</xdr:rowOff>
    </xdr:from>
    <xdr:to>
      <xdr:col>111</xdr:col>
      <xdr:colOff>177800</xdr:colOff>
      <xdr:row>77</xdr:row>
      <xdr:rowOff>8190</xdr:rowOff>
    </xdr:to>
    <xdr:cxnSp macro="">
      <xdr:nvCxnSpPr>
        <xdr:cNvPr id="854" name="直線コネクタ 853"/>
        <xdr:cNvCxnSpPr/>
      </xdr:nvCxnSpPr>
      <xdr:spPr>
        <a:xfrm>
          <a:off x="20434300" y="13205251"/>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3601</xdr:rowOff>
    </xdr:from>
    <xdr:to>
      <xdr:col>107</xdr:col>
      <xdr:colOff>50800</xdr:colOff>
      <xdr:row>77</xdr:row>
      <xdr:rowOff>14297</xdr:rowOff>
    </xdr:to>
    <xdr:cxnSp macro="">
      <xdr:nvCxnSpPr>
        <xdr:cNvPr id="857" name="直線コネクタ 856"/>
        <xdr:cNvCxnSpPr/>
      </xdr:nvCxnSpPr>
      <xdr:spPr>
        <a:xfrm flipV="1">
          <a:off x="19545300" y="13205251"/>
          <a:ext cx="889000" cy="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14297</xdr:rowOff>
    </xdr:from>
    <xdr:to>
      <xdr:col>102</xdr:col>
      <xdr:colOff>114300</xdr:colOff>
      <xdr:row>77</xdr:row>
      <xdr:rowOff>46268</xdr:rowOff>
    </xdr:to>
    <xdr:cxnSp macro="">
      <xdr:nvCxnSpPr>
        <xdr:cNvPr id="860" name="直線コネクタ 859"/>
        <xdr:cNvCxnSpPr/>
      </xdr:nvCxnSpPr>
      <xdr:spPr>
        <a:xfrm flipV="1">
          <a:off x="18656300" y="13215947"/>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80997</xdr:rowOff>
    </xdr:from>
    <xdr:to>
      <xdr:col>116</xdr:col>
      <xdr:colOff>114300</xdr:colOff>
      <xdr:row>77</xdr:row>
      <xdr:rowOff>11147</xdr:rowOff>
    </xdr:to>
    <xdr:sp macro="" textlink="">
      <xdr:nvSpPr>
        <xdr:cNvPr id="870" name="楕円 869"/>
        <xdr:cNvSpPr/>
      </xdr:nvSpPr>
      <xdr:spPr>
        <a:xfrm>
          <a:off x="22110700" y="131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59424</xdr:rowOff>
    </xdr:from>
    <xdr:ext cx="534377" cy="259045"/>
    <xdr:sp macro="" textlink="">
      <xdr:nvSpPr>
        <xdr:cNvPr id="871" name="繰出金該当値テキスト"/>
        <xdr:cNvSpPr txBox="1"/>
      </xdr:nvSpPr>
      <xdr:spPr>
        <a:xfrm>
          <a:off x="22212300" y="130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128840</xdr:rowOff>
    </xdr:from>
    <xdr:to>
      <xdr:col>112</xdr:col>
      <xdr:colOff>38100</xdr:colOff>
      <xdr:row>77</xdr:row>
      <xdr:rowOff>58990</xdr:rowOff>
    </xdr:to>
    <xdr:sp macro="" textlink="">
      <xdr:nvSpPr>
        <xdr:cNvPr id="872" name="楕円 871"/>
        <xdr:cNvSpPr/>
      </xdr:nvSpPr>
      <xdr:spPr>
        <a:xfrm>
          <a:off x="21272500" y="131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50117</xdr:rowOff>
    </xdr:from>
    <xdr:ext cx="534377" cy="259045"/>
    <xdr:sp macro="" textlink="">
      <xdr:nvSpPr>
        <xdr:cNvPr id="873" name="テキスト ボックス 872"/>
        <xdr:cNvSpPr txBox="1"/>
      </xdr:nvSpPr>
      <xdr:spPr>
        <a:xfrm>
          <a:off x="21056111" y="132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124251</xdr:rowOff>
    </xdr:from>
    <xdr:to>
      <xdr:col>107</xdr:col>
      <xdr:colOff>101600</xdr:colOff>
      <xdr:row>77</xdr:row>
      <xdr:rowOff>54401</xdr:rowOff>
    </xdr:to>
    <xdr:sp macro="" textlink="">
      <xdr:nvSpPr>
        <xdr:cNvPr id="874" name="楕円 873"/>
        <xdr:cNvSpPr/>
      </xdr:nvSpPr>
      <xdr:spPr>
        <a:xfrm>
          <a:off x="20383500" y="13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45528</xdr:rowOff>
    </xdr:from>
    <xdr:ext cx="534377" cy="259045"/>
    <xdr:sp macro="" textlink="">
      <xdr:nvSpPr>
        <xdr:cNvPr id="875" name="テキスト ボックス 874"/>
        <xdr:cNvSpPr txBox="1"/>
      </xdr:nvSpPr>
      <xdr:spPr>
        <a:xfrm>
          <a:off x="20167111" y="132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134947</xdr:rowOff>
    </xdr:from>
    <xdr:to>
      <xdr:col>102</xdr:col>
      <xdr:colOff>165100</xdr:colOff>
      <xdr:row>77</xdr:row>
      <xdr:rowOff>65097</xdr:rowOff>
    </xdr:to>
    <xdr:sp macro="" textlink="">
      <xdr:nvSpPr>
        <xdr:cNvPr id="876" name="楕円 875"/>
        <xdr:cNvSpPr/>
      </xdr:nvSpPr>
      <xdr:spPr>
        <a:xfrm>
          <a:off x="19494500" y="131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56224</xdr:rowOff>
    </xdr:from>
    <xdr:ext cx="534377" cy="259045"/>
    <xdr:sp macro="" textlink="">
      <xdr:nvSpPr>
        <xdr:cNvPr id="877" name="テキスト ボックス 876"/>
        <xdr:cNvSpPr txBox="1"/>
      </xdr:nvSpPr>
      <xdr:spPr>
        <a:xfrm>
          <a:off x="19278111" y="1325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166918</xdr:rowOff>
    </xdr:from>
    <xdr:to>
      <xdr:col>98</xdr:col>
      <xdr:colOff>38100</xdr:colOff>
      <xdr:row>77</xdr:row>
      <xdr:rowOff>97068</xdr:rowOff>
    </xdr:to>
    <xdr:sp macro="" textlink="">
      <xdr:nvSpPr>
        <xdr:cNvPr id="878" name="楕円 877"/>
        <xdr:cNvSpPr/>
      </xdr:nvSpPr>
      <xdr:spPr>
        <a:xfrm>
          <a:off x="18605500" y="131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88195</xdr:rowOff>
    </xdr:from>
    <xdr:ext cx="534377" cy="259045"/>
    <xdr:sp macro="" textlink="">
      <xdr:nvSpPr>
        <xdr:cNvPr id="879" name="テキスト ボックス 878"/>
        <xdr:cNvSpPr txBox="1"/>
      </xdr:nvSpPr>
      <xdr:spPr>
        <a:xfrm>
          <a:off x="18389111" y="1328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歳出決算総額の住民一人当たりのコストは</a:t>
          </a:r>
          <a:r>
            <a:rPr kumimoji="1" lang="en-US" altLang="ja-JP" sz="1300">
              <a:latin typeface="ＭＳ Ｐゴシック" panose="020B0600070205080204" pitchFamily="50" charset="-128"/>
              <a:ea typeface="ＭＳ Ｐゴシック" panose="020B0600070205080204" pitchFamily="50" charset="-128"/>
            </a:rPr>
            <a:t>500,794</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472,188</a:t>
          </a:r>
          <a:r>
            <a:rPr kumimoji="1" lang="ja-JP" altLang="en-US" sz="1300">
              <a:latin typeface="ＭＳ Ｐゴシック" panose="020B0600070205080204" pitchFamily="50" charset="-128"/>
              <a:ea typeface="ＭＳ Ｐゴシック" panose="020B0600070205080204" pitchFamily="50" charset="-128"/>
            </a:rPr>
            <a:t>円と比較し、約</a:t>
          </a:r>
          <a:r>
            <a:rPr kumimoji="1" lang="en-US" altLang="ja-JP" sz="1300">
              <a:latin typeface="ＭＳ Ｐゴシック" panose="020B0600070205080204" pitchFamily="50" charset="-128"/>
              <a:ea typeface="ＭＳ Ｐゴシック" panose="020B0600070205080204" pitchFamily="50" charset="-128"/>
            </a:rPr>
            <a:t>28,600</a:t>
          </a:r>
          <a:r>
            <a:rPr kumimoji="1" lang="ja-JP" altLang="en-US" sz="1300">
              <a:latin typeface="ＭＳ Ｐゴシック" panose="020B0600070205080204" pitchFamily="50" charset="-128"/>
              <a:ea typeface="ＭＳ Ｐゴシック" panose="020B0600070205080204" pitchFamily="50" charset="-128"/>
            </a:rPr>
            <a:t>円の増となった。主な増要因となっているのは普通建設事業費（うち更新整備）であり、これは小・中学校及び幼稚園の空調設備設置工事、陸上競技場天然芝改修に係る経費等が増となったためである。類似団体平均との比較において、人件費、投資及び出資金以外の数値については全て下回っているが、歳出構成比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％以上を占める人件費については、住民一人当たり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103,726</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13,100</a:t>
          </a:r>
          <a:r>
            <a:rPr kumimoji="1" lang="ja-JP" altLang="en-US" sz="1300">
              <a:latin typeface="ＭＳ Ｐゴシック" panose="020B0600070205080204" pitchFamily="50" charset="-128"/>
              <a:ea typeface="ＭＳ Ｐゴシック" panose="020B0600070205080204" pitchFamily="50" charset="-128"/>
            </a:rPr>
            <a:t>円程度上回っており、全国平均、千葉県平均と比較しても約</a:t>
          </a:r>
          <a:r>
            <a:rPr kumimoji="1" lang="en-US" altLang="ja-JP" sz="1300">
              <a:latin typeface="ＭＳ Ｐゴシック" panose="020B0600070205080204" pitchFamily="50" charset="-128"/>
              <a:ea typeface="ＭＳ Ｐゴシック" panose="020B0600070205080204" pitchFamily="50" charset="-128"/>
            </a:rPr>
            <a:t>30,000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38,000</a:t>
          </a:r>
          <a:r>
            <a:rPr kumimoji="1" lang="ja-JP" altLang="en-US" sz="1300">
              <a:latin typeface="ＭＳ Ｐゴシック" panose="020B0600070205080204" pitchFamily="50" charset="-128"/>
              <a:ea typeface="ＭＳ Ｐゴシック" panose="020B0600070205080204" pitchFamily="50" charset="-128"/>
            </a:rPr>
            <a:t>円と大きく上回っている状況となっている。この要因として、職員数が多いことが挙げられるが、これは市の人口規模に対して幼保関係の施設数が多いこと、また、ごみ焼却施設、し尿処理施設等を市直営で運営していることに起因する。今後は施設の統廃合、直営施設の民営化などの取組を進め、人件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32,673
32,013
191.14
17,135,440
16,362,451
494,164
9,388,287
18,960,972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155130</xdr:rowOff>
    </xdr:from>
    <xdr:to>
      <xdr:col>24</xdr:col>
      <xdr:colOff>63500</xdr:colOff>
      <xdr:row>34</xdr:row>
      <xdr:rowOff>159131</xdr:rowOff>
    </xdr:to>
    <xdr:cxnSp macro="">
      <xdr:nvCxnSpPr>
        <xdr:cNvPr id="61" name="直線コネクタ 60"/>
        <xdr:cNvCxnSpPr/>
      </xdr:nvCxnSpPr>
      <xdr:spPr>
        <a:xfrm>
          <a:off x="3797300" y="5984430"/>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155130</xdr:rowOff>
    </xdr:from>
    <xdr:to>
      <xdr:col>19</xdr:col>
      <xdr:colOff>177800</xdr:colOff>
      <xdr:row>34</xdr:row>
      <xdr:rowOff>170180</xdr:rowOff>
    </xdr:to>
    <xdr:cxnSp macro="">
      <xdr:nvCxnSpPr>
        <xdr:cNvPr id="64" name="直線コネクタ 63"/>
        <xdr:cNvCxnSpPr/>
      </xdr:nvCxnSpPr>
      <xdr:spPr>
        <a:xfrm flipV="1">
          <a:off x="2908300" y="5984430"/>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157226</xdr:rowOff>
    </xdr:from>
    <xdr:to>
      <xdr:col>15</xdr:col>
      <xdr:colOff>50800</xdr:colOff>
      <xdr:row>34</xdr:row>
      <xdr:rowOff>170180</xdr:rowOff>
    </xdr:to>
    <xdr:cxnSp macro="">
      <xdr:nvCxnSpPr>
        <xdr:cNvPr id="67" name="直線コネクタ 66"/>
        <xdr:cNvCxnSpPr/>
      </xdr:nvCxnSpPr>
      <xdr:spPr>
        <a:xfrm>
          <a:off x="2019300" y="598652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76645</xdr:rowOff>
    </xdr:from>
    <xdr:to>
      <xdr:col>10</xdr:col>
      <xdr:colOff>114300</xdr:colOff>
      <xdr:row>34</xdr:row>
      <xdr:rowOff>157226</xdr:rowOff>
    </xdr:to>
    <xdr:cxnSp macro="">
      <xdr:nvCxnSpPr>
        <xdr:cNvPr id="70" name="直線コネクタ 69"/>
        <xdr:cNvCxnSpPr/>
      </xdr:nvCxnSpPr>
      <xdr:spPr>
        <a:xfrm>
          <a:off x="1130300" y="5905945"/>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80" name="楕円 79"/>
        <xdr:cNvSpPr/>
      </xdr:nvSpPr>
      <xdr:spPr>
        <a:xfrm>
          <a:off x="45847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131208</xdr:rowOff>
    </xdr:from>
    <xdr:ext cx="469744" cy="259045"/>
    <xdr:sp macro="" textlink="">
      <xdr:nvSpPr>
        <xdr:cNvPr id="81" name="議会費該当値テキスト"/>
        <xdr:cNvSpPr txBox="1"/>
      </xdr:nvSpPr>
      <xdr:spPr>
        <a:xfrm>
          <a:off x="4686300" y="57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104330</xdr:rowOff>
    </xdr:from>
    <xdr:to>
      <xdr:col>20</xdr:col>
      <xdr:colOff>38100</xdr:colOff>
      <xdr:row>35</xdr:row>
      <xdr:rowOff>34480</xdr:rowOff>
    </xdr:to>
    <xdr:sp macro="" textlink="">
      <xdr:nvSpPr>
        <xdr:cNvPr id="82" name="楕円 81"/>
        <xdr:cNvSpPr/>
      </xdr:nvSpPr>
      <xdr:spPr>
        <a:xfrm>
          <a:off x="3746500" y="5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51007</xdr:rowOff>
    </xdr:from>
    <xdr:ext cx="469744" cy="259045"/>
    <xdr:sp macro="" textlink="">
      <xdr:nvSpPr>
        <xdr:cNvPr id="83" name="テキスト ボックス 82"/>
        <xdr:cNvSpPr txBox="1"/>
      </xdr:nvSpPr>
      <xdr:spPr>
        <a:xfrm>
          <a:off x="3562428" y="570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119380</xdr:rowOff>
    </xdr:from>
    <xdr:to>
      <xdr:col>15</xdr:col>
      <xdr:colOff>101600</xdr:colOff>
      <xdr:row>35</xdr:row>
      <xdr:rowOff>49530</xdr:rowOff>
    </xdr:to>
    <xdr:sp macro="" textlink="">
      <xdr:nvSpPr>
        <xdr:cNvPr id="84" name="楕円 83"/>
        <xdr:cNvSpPr/>
      </xdr:nvSpPr>
      <xdr:spPr>
        <a:xfrm>
          <a:off x="2857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66057</xdr:rowOff>
    </xdr:from>
    <xdr:ext cx="469744" cy="259045"/>
    <xdr:sp macro="" textlink="">
      <xdr:nvSpPr>
        <xdr:cNvPr id="85" name="テキスト ボックス 84"/>
        <xdr:cNvSpPr txBox="1"/>
      </xdr:nvSpPr>
      <xdr:spPr>
        <a:xfrm>
          <a:off x="2673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106426</xdr:rowOff>
    </xdr:from>
    <xdr:to>
      <xdr:col>10</xdr:col>
      <xdr:colOff>165100</xdr:colOff>
      <xdr:row>35</xdr:row>
      <xdr:rowOff>36576</xdr:rowOff>
    </xdr:to>
    <xdr:sp macro="" textlink="">
      <xdr:nvSpPr>
        <xdr:cNvPr id="86" name="楕円 85"/>
        <xdr:cNvSpPr/>
      </xdr:nvSpPr>
      <xdr:spPr>
        <a:xfrm>
          <a:off x="1968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53103</xdr:rowOff>
    </xdr:from>
    <xdr:ext cx="469744" cy="259045"/>
    <xdr:sp macro="" textlink="">
      <xdr:nvSpPr>
        <xdr:cNvPr id="87" name="テキスト ボックス 86"/>
        <xdr:cNvSpPr txBox="1"/>
      </xdr:nvSpPr>
      <xdr:spPr>
        <a:xfrm>
          <a:off x="1784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25845</xdr:rowOff>
    </xdr:from>
    <xdr:to>
      <xdr:col>6</xdr:col>
      <xdr:colOff>38100</xdr:colOff>
      <xdr:row>34</xdr:row>
      <xdr:rowOff>127445</xdr:rowOff>
    </xdr:to>
    <xdr:sp macro="" textlink="">
      <xdr:nvSpPr>
        <xdr:cNvPr id="88" name="楕円 87"/>
        <xdr:cNvSpPr/>
      </xdr:nvSpPr>
      <xdr:spPr>
        <a:xfrm>
          <a:off x="1079500" y="58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143972</xdr:rowOff>
    </xdr:from>
    <xdr:ext cx="469744" cy="259045"/>
    <xdr:sp macro="" textlink="">
      <xdr:nvSpPr>
        <xdr:cNvPr id="89" name="テキスト ボックス 88"/>
        <xdr:cNvSpPr txBox="1"/>
      </xdr:nvSpPr>
      <xdr:spPr>
        <a:xfrm>
          <a:off x="895428" y="56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1139</xdr:rowOff>
    </xdr:from>
    <xdr:to>
      <xdr:col>24</xdr:col>
      <xdr:colOff>63500</xdr:colOff>
      <xdr:row>58</xdr:row>
      <xdr:rowOff>8778</xdr:rowOff>
    </xdr:to>
    <xdr:cxnSp macro="">
      <xdr:nvCxnSpPr>
        <xdr:cNvPr id="120" name="直線コネクタ 119"/>
        <xdr:cNvCxnSpPr/>
      </xdr:nvCxnSpPr>
      <xdr:spPr>
        <a:xfrm flipV="1">
          <a:off x="3797300" y="9945239"/>
          <a:ext cx="8382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163141</xdr:rowOff>
    </xdr:from>
    <xdr:to>
      <xdr:col>19</xdr:col>
      <xdr:colOff>177800</xdr:colOff>
      <xdr:row>58</xdr:row>
      <xdr:rowOff>8778</xdr:rowOff>
    </xdr:to>
    <xdr:cxnSp macro="">
      <xdr:nvCxnSpPr>
        <xdr:cNvPr id="123" name="直線コネクタ 122"/>
        <xdr:cNvCxnSpPr/>
      </xdr:nvCxnSpPr>
      <xdr:spPr>
        <a:xfrm>
          <a:off x="2908300" y="9935791"/>
          <a:ext cx="889000" cy="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163141</xdr:rowOff>
    </xdr:from>
    <xdr:to>
      <xdr:col>15</xdr:col>
      <xdr:colOff>50800</xdr:colOff>
      <xdr:row>57</xdr:row>
      <xdr:rowOff>168272</xdr:rowOff>
    </xdr:to>
    <xdr:cxnSp macro="">
      <xdr:nvCxnSpPr>
        <xdr:cNvPr id="126" name="直線コネクタ 125"/>
        <xdr:cNvCxnSpPr/>
      </xdr:nvCxnSpPr>
      <xdr:spPr>
        <a:xfrm flipV="1">
          <a:off x="2019300" y="9935791"/>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168272</xdr:rowOff>
    </xdr:from>
    <xdr:to>
      <xdr:col>10</xdr:col>
      <xdr:colOff>114300</xdr:colOff>
      <xdr:row>58</xdr:row>
      <xdr:rowOff>28735</xdr:rowOff>
    </xdr:to>
    <xdr:cxnSp macro="">
      <xdr:nvCxnSpPr>
        <xdr:cNvPr id="129" name="直線コネクタ 128"/>
        <xdr:cNvCxnSpPr/>
      </xdr:nvCxnSpPr>
      <xdr:spPr>
        <a:xfrm flipV="1">
          <a:off x="1130300" y="9940922"/>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121789</xdr:rowOff>
    </xdr:from>
    <xdr:to>
      <xdr:col>24</xdr:col>
      <xdr:colOff>114300</xdr:colOff>
      <xdr:row>58</xdr:row>
      <xdr:rowOff>51939</xdr:rowOff>
    </xdr:to>
    <xdr:sp macro="" textlink="">
      <xdr:nvSpPr>
        <xdr:cNvPr id="139" name="楕円 138"/>
        <xdr:cNvSpPr/>
      </xdr:nvSpPr>
      <xdr:spPr>
        <a:xfrm>
          <a:off x="4584700" y="98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100216</xdr:rowOff>
    </xdr:from>
    <xdr:ext cx="534377" cy="259045"/>
    <xdr:sp macro="" textlink="">
      <xdr:nvSpPr>
        <xdr:cNvPr id="140" name="総務費該当値テキスト"/>
        <xdr:cNvSpPr txBox="1"/>
      </xdr:nvSpPr>
      <xdr:spPr>
        <a:xfrm>
          <a:off x="4686300" y="987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129428</xdr:rowOff>
    </xdr:from>
    <xdr:to>
      <xdr:col>20</xdr:col>
      <xdr:colOff>38100</xdr:colOff>
      <xdr:row>58</xdr:row>
      <xdr:rowOff>59578</xdr:rowOff>
    </xdr:to>
    <xdr:sp macro="" textlink="">
      <xdr:nvSpPr>
        <xdr:cNvPr id="141" name="楕円 140"/>
        <xdr:cNvSpPr/>
      </xdr:nvSpPr>
      <xdr:spPr>
        <a:xfrm>
          <a:off x="3746500" y="99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50705</xdr:rowOff>
    </xdr:from>
    <xdr:ext cx="534377" cy="259045"/>
    <xdr:sp macro="" textlink="">
      <xdr:nvSpPr>
        <xdr:cNvPr id="142" name="テキスト ボックス 141"/>
        <xdr:cNvSpPr txBox="1"/>
      </xdr:nvSpPr>
      <xdr:spPr>
        <a:xfrm>
          <a:off x="3530111" y="99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112341</xdr:rowOff>
    </xdr:from>
    <xdr:to>
      <xdr:col>15</xdr:col>
      <xdr:colOff>101600</xdr:colOff>
      <xdr:row>58</xdr:row>
      <xdr:rowOff>42491</xdr:rowOff>
    </xdr:to>
    <xdr:sp macro="" textlink="">
      <xdr:nvSpPr>
        <xdr:cNvPr id="143" name="楕円 142"/>
        <xdr:cNvSpPr/>
      </xdr:nvSpPr>
      <xdr:spPr>
        <a:xfrm>
          <a:off x="2857500" y="98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33618</xdr:rowOff>
    </xdr:from>
    <xdr:ext cx="534377" cy="259045"/>
    <xdr:sp macro="" textlink="">
      <xdr:nvSpPr>
        <xdr:cNvPr id="144" name="テキスト ボックス 143"/>
        <xdr:cNvSpPr txBox="1"/>
      </xdr:nvSpPr>
      <xdr:spPr>
        <a:xfrm>
          <a:off x="2641111" y="997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117472</xdr:rowOff>
    </xdr:from>
    <xdr:to>
      <xdr:col>10</xdr:col>
      <xdr:colOff>165100</xdr:colOff>
      <xdr:row>58</xdr:row>
      <xdr:rowOff>47622</xdr:rowOff>
    </xdr:to>
    <xdr:sp macro="" textlink="">
      <xdr:nvSpPr>
        <xdr:cNvPr id="145" name="楕円 144"/>
        <xdr:cNvSpPr/>
      </xdr:nvSpPr>
      <xdr:spPr>
        <a:xfrm>
          <a:off x="1968500" y="98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38749</xdr:rowOff>
    </xdr:from>
    <xdr:ext cx="534377" cy="259045"/>
    <xdr:sp macro="" textlink="">
      <xdr:nvSpPr>
        <xdr:cNvPr id="146" name="テキスト ボックス 145"/>
        <xdr:cNvSpPr txBox="1"/>
      </xdr:nvSpPr>
      <xdr:spPr>
        <a:xfrm>
          <a:off x="1752111" y="998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149385</xdr:rowOff>
    </xdr:from>
    <xdr:to>
      <xdr:col>6</xdr:col>
      <xdr:colOff>38100</xdr:colOff>
      <xdr:row>58</xdr:row>
      <xdr:rowOff>79535</xdr:rowOff>
    </xdr:to>
    <xdr:sp macro="" textlink="">
      <xdr:nvSpPr>
        <xdr:cNvPr id="147" name="楕円 146"/>
        <xdr:cNvSpPr/>
      </xdr:nvSpPr>
      <xdr:spPr>
        <a:xfrm>
          <a:off x="1079500" y="99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70662</xdr:rowOff>
    </xdr:from>
    <xdr:ext cx="534377" cy="259045"/>
    <xdr:sp macro="" textlink="">
      <xdr:nvSpPr>
        <xdr:cNvPr id="148" name="テキスト ボックス 147"/>
        <xdr:cNvSpPr txBox="1"/>
      </xdr:nvSpPr>
      <xdr:spPr>
        <a:xfrm>
          <a:off x="863111" y="100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95862</xdr:rowOff>
    </xdr:from>
    <xdr:to>
      <xdr:col>24</xdr:col>
      <xdr:colOff>63500</xdr:colOff>
      <xdr:row>77</xdr:row>
      <xdr:rowOff>33485</xdr:rowOff>
    </xdr:to>
    <xdr:cxnSp macro="">
      <xdr:nvCxnSpPr>
        <xdr:cNvPr id="178" name="直線コネクタ 177"/>
        <xdr:cNvCxnSpPr/>
      </xdr:nvCxnSpPr>
      <xdr:spPr>
        <a:xfrm flipV="1">
          <a:off x="3797300" y="13126062"/>
          <a:ext cx="838200" cy="10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13230</xdr:rowOff>
    </xdr:from>
    <xdr:to>
      <xdr:col>19</xdr:col>
      <xdr:colOff>177800</xdr:colOff>
      <xdr:row>77</xdr:row>
      <xdr:rowOff>33485</xdr:rowOff>
    </xdr:to>
    <xdr:cxnSp macro="">
      <xdr:nvCxnSpPr>
        <xdr:cNvPr id="181" name="直線コネクタ 180"/>
        <xdr:cNvCxnSpPr/>
      </xdr:nvCxnSpPr>
      <xdr:spPr>
        <a:xfrm>
          <a:off x="2908300" y="13214880"/>
          <a:ext cx="8890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13230</xdr:rowOff>
    </xdr:from>
    <xdr:to>
      <xdr:col>15</xdr:col>
      <xdr:colOff>50800</xdr:colOff>
      <xdr:row>77</xdr:row>
      <xdr:rowOff>23099</xdr:rowOff>
    </xdr:to>
    <xdr:cxnSp macro="">
      <xdr:nvCxnSpPr>
        <xdr:cNvPr id="184" name="直線コネクタ 183"/>
        <xdr:cNvCxnSpPr/>
      </xdr:nvCxnSpPr>
      <xdr:spPr>
        <a:xfrm flipV="1">
          <a:off x="2019300" y="13214880"/>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23099</xdr:rowOff>
    </xdr:from>
    <xdr:to>
      <xdr:col>10</xdr:col>
      <xdr:colOff>114300</xdr:colOff>
      <xdr:row>77</xdr:row>
      <xdr:rowOff>74374</xdr:rowOff>
    </xdr:to>
    <xdr:cxnSp macro="">
      <xdr:nvCxnSpPr>
        <xdr:cNvPr id="187" name="直線コネクタ 186"/>
        <xdr:cNvCxnSpPr/>
      </xdr:nvCxnSpPr>
      <xdr:spPr>
        <a:xfrm flipV="1">
          <a:off x="1130300" y="13224749"/>
          <a:ext cx="889000" cy="5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45062</xdr:rowOff>
    </xdr:from>
    <xdr:to>
      <xdr:col>24</xdr:col>
      <xdr:colOff>114300</xdr:colOff>
      <xdr:row>76</xdr:row>
      <xdr:rowOff>146662</xdr:rowOff>
    </xdr:to>
    <xdr:sp macro="" textlink="">
      <xdr:nvSpPr>
        <xdr:cNvPr id="197" name="楕円 196"/>
        <xdr:cNvSpPr/>
      </xdr:nvSpPr>
      <xdr:spPr>
        <a:xfrm>
          <a:off x="4584700" y="1307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23489</xdr:rowOff>
    </xdr:from>
    <xdr:ext cx="599010" cy="259045"/>
    <xdr:sp macro="" textlink="">
      <xdr:nvSpPr>
        <xdr:cNvPr id="198" name="民生費該当値テキスト"/>
        <xdr:cNvSpPr txBox="1"/>
      </xdr:nvSpPr>
      <xdr:spPr>
        <a:xfrm>
          <a:off x="4686300" y="1305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154135</xdr:rowOff>
    </xdr:from>
    <xdr:to>
      <xdr:col>20</xdr:col>
      <xdr:colOff>38100</xdr:colOff>
      <xdr:row>77</xdr:row>
      <xdr:rowOff>84285</xdr:rowOff>
    </xdr:to>
    <xdr:sp macro="" textlink="">
      <xdr:nvSpPr>
        <xdr:cNvPr id="199" name="楕円 198"/>
        <xdr:cNvSpPr/>
      </xdr:nvSpPr>
      <xdr:spPr>
        <a:xfrm>
          <a:off x="3746500" y="131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75412</xdr:rowOff>
    </xdr:from>
    <xdr:ext cx="599010" cy="259045"/>
    <xdr:sp macro="" textlink="">
      <xdr:nvSpPr>
        <xdr:cNvPr id="200" name="テキスト ボックス 199"/>
        <xdr:cNvSpPr txBox="1"/>
      </xdr:nvSpPr>
      <xdr:spPr>
        <a:xfrm>
          <a:off x="3497795" y="1327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133880</xdr:rowOff>
    </xdr:from>
    <xdr:to>
      <xdr:col>15</xdr:col>
      <xdr:colOff>101600</xdr:colOff>
      <xdr:row>77</xdr:row>
      <xdr:rowOff>64030</xdr:rowOff>
    </xdr:to>
    <xdr:sp macro="" textlink="">
      <xdr:nvSpPr>
        <xdr:cNvPr id="201" name="楕円 200"/>
        <xdr:cNvSpPr/>
      </xdr:nvSpPr>
      <xdr:spPr>
        <a:xfrm>
          <a:off x="2857500" y="131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55157</xdr:rowOff>
    </xdr:from>
    <xdr:ext cx="599010" cy="259045"/>
    <xdr:sp macro="" textlink="">
      <xdr:nvSpPr>
        <xdr:cNvPr id="202" name="テキスト ボックス 201"/>
        <xdr:cNvSpPr txBox="1"/>
      </xdr:nvSpPr>
      <xdr:spPr>
        <a:xfrm>
          <a:off x="2608795" y="1325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143749</xdr:rowOff>
    </xdr:from>
    <xdr:to>
      <xdr:col>10</xdr:col>
      <xdr:colOff>165100</xdr:colOff>
      <xdr:row>77</xdr:row>
      <xdr:rowOff>73899</xdr:rowOff>
    </xdr:to>
    <xdr:sp macro="" textlink="">
      <xdr:nvSpPr>
        <xdr:cNvPr id="203" name="楕円 202"/>
        <xdr:cNvSpPr/>
      </xdr:nvSpPr>
      <xdr:spPr>
        <a:xfrm>
          <a:off x="1968500" y="131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65026</xdr:rowOff>
    </xdr:from>
    <xdr:ext cx="599010" cy="259045"/>
    <xdr:sp macro="" textlink="">
      <xdr:nvSpPr>
        <xdr:cNvPr id="204" name="テキスト ボックス 203"/>
        <xdr:cNvSpPr txBox="1"/>
      </xdr:nvSpPr>
      <xdr:spPr>
        <a:xfrm>
          <a:off x="1719795" y="1326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23574</xdr:rowOff>
    </xdr:from>
    <xdr:to>
      <xdr:col>6</xdr:col>
      <xdr:colOff>38100</xdr:colOff>
      <xdr:row>77</xdr:row>
      <xdr:rowOff>125174</xdr:rowOff>
    </xdr:to>
    <xdr:sp macro="" textlink="">
      <xdr:nvSpPr>
        <xdr:cNvPr id="205" name="楕円 204"/>
        <xdr:cNvSpPr/>
      </xdr:nvSpPr>
      <xdr:spPr>
        <a:xfrm>
          <a:off x="1079500" y="132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116301</xdr:rowOff>
    </xdr:from>
    <xdr:ext cx="599010" cy="259045"/>
    <xdr:sp macro="" textlink="">
      <xdr:nvSpPr>
        <xdr:cNvPr id="206" name="テキスト ボックス 205"/>
        <xdr:cNvSpPr txBox="1"/>
      </xdr:nvSpPr>
      <xdr:spPr>
        <a:xfrm>
          <a:off x="830795" y="1331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20065</xdr:rowOff>
    </xdr:from>
    <xdr:to>
      <xdr:col>24</xdr:col>
      <xdr:colOff>63500</xdr:colOff>
      <xdr:row>97</xdr:row>
      <xdr:rowOff>54671</xdr:rowOff>
    </xdr:to>
    <xdr:cxnSp macro="">
      <xdr:nvCxnSpPr>
        <xdr:cNvPr id="239" name="直線コネクタ 238"/>
        <xdr:cNvCxnSpPr/>
      </xdr:nvCxnSpPr>
      <xdr:spPr>
        <a:xfrm>
          <a:off x="3797300" y="16650715"/>
          <a:ext cx="838200" cy="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7589</xdr:rowOff>
    </xdr:from>
    <xdr:to>
      <xdr:col>19</xdr:col>
      <xdr:colOff>177800</xdr:colOff>
      <xdr:row>97</xdr:row>
      <xdr:rowOff>20065</xdr:rowOff>
    </xdr:to>
    <xdr:cxnSp macro="">
      <xdr:nvCxnSpPr>
        <xdr:cNvPr id="242" name="直線コネクタ 241"/>
        <xdr:cNvCxnSpPr/>
      </xdr:nvCxnSpPr>
      <xdr:spPr>
        <a:xfrm>
          <a:off x="2908300" y="16638239"/>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166590</xdr:rowOff>
    </xdr:from>
    <xdr:to>
      <xdr:col>15</xdr:col>
      <xdr:colOff>50800</xdr:colOff>
      <xdr:row>97</xdr:row>
      <xdr:rowOff>7589</xdr:rowOff>
    </xdr:to>
    <xdr:cxnSp macro="">
      <xdr:nvCxnSpPr>
        <xdr:cNvPr id="245" name="直線コネクタ 244"/>
        <xdr:cNvCxnSpPr/>
      </xdr:nvCxnSpPr>
      <xdr:spPr>
        <a:xfrm>
          <a:off x="2019300" y="16625790"/>
          <a:ext cx="889000" cy="1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166590</xdr:rowOff>
    </xdr:from>
    <xdr:to>
      <xdr:col>10</xdr:col>
      <xdr:colOff>114300</xdr:colOff>
      <xdr:row>97</xdr:row>
      <xdr:rowOff>114830</xdr:rowOff>
    </xdr:to>
    <xdr:cxnSp macro="">
      <xdr:nvCxnSpPr>
        <xdr:cNvPr id="248" name="直線コネクタ 247"/>
        <xdr:cNvCxnSpPr/>
      </xdr:nvCxnSpPr>
      <xdr:spPr>
        <a:xfrm flipV="1">
          <a:off x="1130300" y="16625790"/>
          <a:ext cx="889000" cy="11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3871</xdr:rowOff>
    </xdr:from>
    <xdr:to>
      <xdr:col>24</xdr:col>
      <xdr:colOff>114300</xdr:colOff>
      <xdr:row>97</xdr:row>
      <xdr:rowOff>105471</xdr:rowOff>
    </xdr:to>
    <xdr:sp macro="" textlink="">
      <xdr:nvSpPr>
        <xdr:cNvPr id="258" name="楕円 257"/>
        <xdr:cNvSpPr/>
      </xdr:nvSpPr>
      <xdr:spPr>
        <a:xfrm>
          <a:off x="4584700" y="166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153748</xdr:rowOff>
    </xdr:from>
    <xdr:ext cx="534377" cy="259045"/>
    <xdr:sp macro="" textlink="">
      <xdr:nvSpPr>
        <xdr:cNvPr id="259" name="衛生費該当値テキスト"/>
        <xdr:cNvSpPr txBox="1"/>
      </xdr:nvSpPr>
      <xdr:spPr>
        <a:xfrm>
          <a:off x="4686300" y="166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140715</xdr:rowOff>
    </xdr:from>
    <xdr:to>
      <xdr:col>20</xdr:col>
      <xdr:colOff>38100</xdr:colOff>
      <xdr:row>97</xdr:row>
      <xdr:rowOff>70865</xdr:rowOff>
    </xdr:to>
    <xdr:sp macro="" textlink="">
      <xdr:nvSpPr>
        <xdr:cNvPr id="260" name="楕円 259"/>
        <xdr:cNvSpPr/>
      </xdr:nvSpPr>
      <xdr:spPr>
        <a:xfrm>
          <a:off x="3746500" y="165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61992</xdr:rowOff>
    </xdr:from>
    <xdr:ext cx="534377" cy="259045"/>
    <xdr:sp macro="" textlink="">
      <xdr:nvSpPr>
        <xdr:cNvPr id="261" name="テキスト ボックス 260"/>
        <xdr:cNvSpPr txBox="1"/>
      </xdr:nvSpPr>
      <xdr:spPr>
        <a:xfrm>
          <a:off x="3530111" y="1669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128239</xdr:rowOff>
    </xdr:from>
    <xdr:to>
      <xdr:col>15</xdr:col>
      <xdr:colOff>101600</xdr:colOff>
      <xdr:row>97</xdr:row>
      <xdr:rowOff>58389</xdr:rowOff>
    </xdr:to>
    <xdr:sp macro="" textlink="">
      <xdr:nvSpPr>
        <xdr:cNvPr id="262" name="楕円 261"/>
        <xdr:cNvSpPr/>
      </xdr:nvSpPr>
      <xdr:spPr>
        <a:xfrm>
          <a:off x="2857500" y="165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49516</xdr:rowOff>
    </xdr:from>
    <xdr:ext cx="534377" cy="259045"/>
    <xdr:sp macro="" textlink="">
      <xdr:nvSpPr>
        <xdr:cNvPr id="263" name="テキスト ボックス 262"/>
        <xdr:cNvSpPr txBox="1"/>
      </xdr:nvSpPr>
      <xdr:spPr>
        <a:xfrm>
          <a:off x="2641111" y="166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115790</xdr:rowOff>
    </xdr:from>
    <xdr:to>
      <xdr:col>10</xdr:col>
      <xdr:colOff>165100</xdr:colOff>
      <xdr:row>97</xdr:row>
      <xdr:rowOff>45940</xdr:rowOff>
    </xdr:to>
    <xdr:sp macro="" textlink="">
      <xdr:nvSpPr>
        <xdr:cNvPr id="264" name="楕円 263"/>
        <xdr:cNvSpPr/>
      </xdr:nvSpPr>
      <xdr:spPr>
        <a:xfrm>
          <a:off x="1968500" y="165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37067</xdr:rowOff>
    </xdr:from>
    <xdr:ext cx="534377" cy="259045"/>
    <xdr:sp macro="" textlink="">
      <xdr:nvSpPr>
        <xdr:cNvPr id="265" name="テキスト ボックス 264"/>
        <xdr:cNvSpPr txBox="1"/>
      </xdr:nvSpPr>
      <xdr:spPr>
        <a:xfrm>
          <a:off x="1752111" y="1666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64030</xdr:rowOff>
    </xdr:from>
    <xdr:to>
      <xdr:col>6</xdr:col>
      <xdr:colOff>38100</xdr:colOff>
      <xdr:row>97</xdr:row>
      <xdr:rowOff>165630</xdr:rowOff>
    </xdr:to>
    <xdr:sp macro="" textlink="">
      <xdr:nvSpPr>
        <xdr:cNvPr id="266" name="楕円 265"/>
        <xdr:cNvSpPr/>
      </xdr:nvSpPr>
      <xdr:spPr>
        <a:xfrm>
          <a:off x="1079500" y="16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156757</xdr:rowOff>
    </xdr:from>
    <xdr:ext cx="534377" cy="259045"/>
    <xdr:sp macro="" textlink="">
      <xdr:nvSpPr>
        <xdr:cNvPr id="267" name="テキスト ボックス 266"/>
        <xdr:cNvSpPr txBox="1"/>
      </xdr:nvSpPr>
      <xdr:spPr>
        <a:xfrm>
          <a:off x="863111" y="1678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84510</xdr:rowOff>
    </xdr:from>
    <xdr:to>
      <xdr:col>55</xdr:col>
      <xdr:colOff>0</xdr:colOff>
      <xdr:row>39</xdr:row>
      <xdr:rowOff>84836</xdr:rowOff>
    </xdr:to>
    <xdr:cxnSp macro="">
      <xdr:nvCxnSpPr>
        <xdr:cNvPr id="298" name="直線コネクタ 297"/>
        <xdr:cNvCxnSpPr/>
      </xdr:nvCxnSpPr>
      <xdr:spPr>
        <a:xfrm flipV="1">
          <a:off x="9639300" y="6771060"/>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84836</xdr:rowOff>
    </xdr:from>
    <xdr:to>
      <xdr:col>50</xdr:col>
      <xdr:colOff>114300</xdr:colOff>
      <xdr:row>39</xdr:row>
      <xdr:rowOff>86142</xdr:rowOff>
    </xdr:to>
    <xdr:cxnSp macro="">
      <xdr:nvCxnSpPr>
        <xdr:cNvPr id="301" name="直線コネクタ 300"/>
        <xdr:cNvCxnSpPr/>
      </xdr:nvCxnSpPr>
      <xdr:spPr>
        <a:xfrm flipV="1">
          <a:off x="8750300" y="677138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86142</xdr:rowOff>
    </xdr:from>
    <xdr:to>
      <xdr:col>45</xdr:col>
      <xdr:colOff>177800</xdr:colOff>
      <xdr:row>39</xdr:row>
      <xdr:rowOff>86469</xdr:rowOff>
    </xdr:to>
    <xdr:cxnSp macro="">
      <xdr:nvCxnSpPr>
        <xdr:cNvPr id="304" name="直線コネクタ 303"/>
        <xdr:cNvCxnSpPr/>
      </xdr:nvCxnSpPr>
      <xdr:spPr>
        <a:xfrm flipV="1">
          <a:off x="7861300" y="677269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86469</xdr:rowOff>
    </xdr:from>
    <xdr:to>
      <xdr:col>41</xdr:col>
      <xdr:colOff>50800</xdr:colOff>
      <xdr:row>39</xdr:row>
      <xdr:rowOff>86795</xdr:rowOff>
    </xdr:to>
    <xdr:cxnSp macro="">
      <xdr:nvCxnSpPr>
        <xdr:cNvPr id="307" name="直線コネクタ 306"/>
        <xdr:cNvCxnSpPr/>
      </xdr:nvCxnSpPr>
      <xdr:spPr>
        <a:xfrm flipV="1">
          <a:off x="6972300" y="677301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33710</xdr:rowOff>
    </xdr:from>
    <xdr:to>
      <xdr:col>55</xdr:col>
      <xdr:colOff>50800</xdr:colOff>
      <xdr:row>39</xdr:row>
      <xdr:rowOff>135310</xdr:rowOff>
    </xdr:to>
    <xdr:sp macro="" textlink="">
      <xdr:nvSpPr>
        <xdr:cNvPr id="317" name="楕円 316"/>
        <xdr:cNvSpPr/>
      </xdr:nvSpPr>
      <xdr:spPr>
        <a:xfrm>
          <a:off x="104267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120087</xdr:rowOff>
    </xdr:from>
    <xdr:ext cx="313932" cy="259045"/>
    <xdr:sp macro="" textlink="">
      <xdr:nvSpPr>
        <xdr:cNvPr id="318" name="労働費該当値テキスト"/>
        <xdr:cNvSpPr txBox="1"/>
      </xdr:nvSpPr>
      <xdr:spPr>
        <a:xfrm>
          <a:off x="10528300" y="663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34036</xdr:rowOff>
    </xdr:from>
    <xdr:to>
      <xdr:col>50</xdr:col>
      <xdr:colOff>165100</xdr:colOff>
      <xdr:row>39</xdr:row>
      <xdr:rowOff>135636</xdr:rowOff>
    </xdr:to>
    <xdr:sp macro="" textlink="">
      <xdr:nvSpPr>
        <xdr:cNvPr id="319" name="楕円 318"/>
        <xdr:cNvSpPr/>
      </xdr:nvSpPr>
      <xdr:spPr>
        <a:xfrm>
          <a:off x="95885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126763</xdr:rowOff>
    </xdr:from>
    <xdr:ext cx="313932" cy="259045"/>
    <xdr:sp macro="" textlink="">
      <xdr:nvSpPr>
        <xdr:cNvPr id="320" name="テキスト ボックス 319"/>
        <xdr:cNvSpPr txBox="1"/>
      </xdr:nvSpPr>
      <xdr:spPr>
        <a:xfrm>
          <a:off x="9482333" y="6813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35342</xdr:rowOff>
    </xdr:from>
    <xdr:to>
      <xdr:col>46</xdr:col>
      <xdr:colOff>38100</xdr:colOff>
      <xdr:row>39</xdr:row>
      <xdr:rowOff>136942</xdr:rowOff>
    </xdr:to>
    <xdr:sp macro="" textlink="">
      <xdr:nvSpPr>
        <xdr:cNvPr id="321" name="楕円 320"/>
        <xdr:cNvSpPr/>
      </xdr:nvSpPr>
      <xdr:spPr>
        <a:xfrm>
          <a:off x="8699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128069</xdr:rowOff>
    </xdr:from>
    <xdr:ext cx="313932" cy="259045"/>
    <xdr:sp macro="" textlink="">
      <xdr:nvSpPr>
        <xdr:cNvPr id="322" name="テキスト ボックス 321"/>
        <xdr:cNvSpPr txBox="1"/>
      </xdr:nvSpPr>
      <xdr:spPr>
        <a:xfrm>
          <a:off x="8593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35669</xdr:rowOff>
    </xdr:from>
    <xdr:to>
      <xdr:col>41</xdr:col>
      <xdr:colOff>101600</xdr:colOff>
      <xdr:row>39</xdr:row>
      <xdr:rowOff>137269</xdr:rowOff>
    </xdr:to>
    <xdr:sp macro="" textlink="">
      <xdr:nvSpPr>
        <xdr:cNvPr id="323" name="楕円 322"/>
        <xdr:cNvSpPr/>
      </xdr:nvSpPr>
      <xdr:spPr>
        <a:xfrm>
          <a:off x="7810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128396</xdr:rowOff>
    </xdr:from>
    <xdr:ext cx="313932" cy="259045"/>
    <xdr:sp macro="" textlink="">
      <xdr:nvSpPr>
        <xdr:cNvPr id="324" name="テキスト ボックス 323"/>
        <xdr:cNvSpPr txBox="1"/>
      </xdr:nvSpPr>
      <xdr:spPr>
        <a:xfrm>
          <a:off x="7704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35995</xdr:rowOff>
    </xdr:from>
    <xdr:to>
      <xdr:col>36</xdr:col>
      <xdr:colOff>165100</xdr:colOff>
      <xdr:row>39</xdr:row>
      <xdr:rowOff>137595</xdr:rowOff>
    </xdr:to>
    <xdr:sp macro="" textlink="">
      <xdr:nvSpPr>
        <xdr:cNvPr id="325" name="楕円 324"/>
        <xdr:cNvSpPr/>
      </xdr:nvSpPr>
      <xdr:spPr>
        <a:xfrm>
          <a:off x="69215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128722</xdr:rowOff>
    </xdr:from>
    <xdr:ext cx="313932" cy="259045"/>
    <xdr:sp macro="" textlink="">
      <xdr:nvSpPr>
        <xdr:cNvPr id="326" name="テキスト ボックス 325"/>
        <xdr:cNvSpPr txBox="1"/>
      </xdr:nvSpPr>
      <xdr:spPr>
        <a:xfrm>
          <a:off x="6815333" y="6815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159677</xdr:rowOff>
    </xdr:from>
    <xdr:to>
      <xdr:col>55</xdr:col>
      <xdr:colOff>0</xdr:colOff>
      <xdr:row>57</xdr:row>
      <xdr:rowOff>159906</xdr:rowOff>
    </xdr:to>
    <xdr:cxnSp macro="">
      <xdr:nvCxnSpPr>
        <xdr:cNvPr id="355" name="直線コネクタ 354"/>
        <xdr:cNvCxnSpPr/>
      </xdr:nvCxnSpPr>
      <xdr:spPr>
        <a:xfrm>
          <a:off x="9639300" y="993232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102006</xdr:rowOff>
    </xdr:from>
    <xdr:to>
      <xdr:col>50</xdr:col>
      <xdr:colOff>114300</xdr:colOff>
      <xdr:row>57</xdr:row>
      <xdr:rowOff>159677</xdr:rowOff>
    </xdr:to>
    <xdr:cxnSp macro="">
      <xdr:nvCxnSpPr>
        <xdr:cNvPr id="358" name="直線コネクタ 357"/>
        <xdr:cNvCxnSpPr/>
      </xdr:nvCxnSpPr>
      <xdr:spPr>
        <a:xfrm>
          <a:off x="8750300" y="9874656"/>
          <a:ext cx="889000" cy="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102006</xdr:rowOff>
    </xdr:from>
    <xdr:to>
      <xdr:col>45</xdr:col>
      <xdr:colOff>177800</xdr:colOff>
      <xdr:row>57</xdr:row>
      <xdr:rowOff>168758</xdr:rowOff>
    </xdr:to>
    <xdr:cxnSp macro="">
      <xdr:nvCxnSpPr>
        <xdr:cNvPr id="361" name="直線コネクタ 360"/>
        <xdr:cNvCxnSpPr/>
      </xdr:nvCxnSpPr>
      <xdr:spPr>
        <a:xfrm flipV="1">
          <a:off x="7861300" y="9874656"/>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168758</xdr:rowOff>
    </xdr:from>
    <xdr:to>
      <xdr:col>41</xdr:col>
      <xdr:colOff>50800</xdr:colOff>
      <xdr:row>58</xdr:row>
      <xdr:rowOff>24155</xdr:rowOff>
    </xdr:to>
    <xdr:cxnSp macro="">
      <xdr:nvCxnSpPr>
        <xdr:cNvPr id="364" name="直線コネクタ 363"/>
        <xdr:cNvCxnSpPr/>
      </xdr:nvCxnSpPr>
      <xdr:spPr>
        <a:xfrm flipV="1">
          <a:off x="6972300" y="9941408"/>
          <a:ext cx="889000" cy="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109106</xdr:rowOff>
    </xdr:from>
    <xdr:to>
      <xdr:col>55</xdr:col>
      <xdr:colOff>50800</xdr:colOff>
      <xdr:row>58</xdr:row>
      <xdr:rowOff>39256</xdr:rowOff>
    </xdr:to>
    <xdr:sp macro="" textlink="">
      <xdr:nvSpPr>
        <xdr:cNvPr id="374" name="楕円 373"/>
        <xdr:cNvSpPr/>
      </xdr:nvSpPr>
      <xdr:spPr>
        <a:xfrm>
          <a:off x="10426700" y="98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87533</xdr:rowOff>
    </xdr:from>
    <xdr:ext cx="534377" cy="259045"/>
    <xdr:sp macro="" textlink="">
      <xdr:nvSpPr>
        <xdr:cNvPr id="375" name="農林水産業費該当値テキスト"/>
        <xdr:cNvSpPr txBox="1"/>
      </xdr:nvSpPr>
      <xdr:spPr>
        <a:xfrm>
          <a:off x="10528300" y="986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108877</xdr:rowOff>
    </xdr:from>
    <xdr:to>
      <xdr:col>50</xdr:col>
      <xdr:colOff>165100</xdr:colOff>
      <xdr:row>58</xdr:row>
      <xdr:rowOff>39027</xdr:rowOff>
    </xdr:to>
    <xdr:sp macro="" textlink="">
      <xdr:nvSpPr>
        <xdr:cNvPr id="376" name="楕円 375"/>
        <xdr:cNvSpPr/>
      </xdr:nvSpPr>
      <xdr:spPr>
        <a:xfrm>
          <a:off x="9588500" y="98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30154</xdr:rowOff>
    </xdr:from>
    <xdr:ext cx="534377" cy="259045"/>
    <xdr:sp macro="" textlink="">
      <xdr:nvSpPr>
        <xdr:cNvPr id="377" name="テキスト ボックス 376"/>
        <xdr:cNvSpPr txBox="1"/>
      </xdr:nvSpPr>
      <xdr:spPr>
        <a:xfrm>
          <a:off x="9372111" y="997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51206</xdr:rowOff>
    </xdr:from>
    <xdr:to>
      <xdr:col>46</xdr:col>
      <xdr:colOff>38100</xdr:colOff>
      <xdr:row>57</xdr:row>
      <xdr:rowOff>152806</xdr:rowOff>
    </xdr:to>
    <xdr:sp macro="" textlink="">
      <xdr:nvSpPr>
        <xdr:cNvPr id="378" name="楕円 377"/>
        <xdr:cNvSpPr/>
      </xdr:nvSpPr>
      <xdr:spPr>
        <a:xfrm>
          <a:off x="8699500" y="98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143933</xdr:rowOff>
    </xdr:from>
    <xdr:ext cx="534377" cy="259045"/>
    <xdr:sp macro="" textlink="">
      <xdr:nvSpPr>
        <xdr:cNvPr id="379" name="テキスト ボックス 378"/>
        <xdr:cNvSpPr txBox="1"/>
      </xdr:nvSpPr>
      <xdr:spPr>
        <a:xfrm>
          <a:off x="8483111" y="99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117958</xdr:rowOff>
    </xdr:from>
    <xdr:to>
      <xdr:col>41</xdr:col>
      <xdr:colOff>101600</xdr:colOff>
      <xdr:row>58</xdr:row>
      <xdr:rowOff>48108</xdr:rowOff>
    </xdr:to>
    <xdr:sp macro="" textlink="">
      <xdr:nvSpPr>
        <xdr:cNvPr id="380" name="楕円 379"/>
        <xdr:cNvSpPr/>
      </xdr:nvSpPr>
      <xdr:spPr>
        <a:xfrm>
          <a:off x="7810500" y="98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39235</xdr:rowOff>
    </xdr:from>
    <xdr:ext cx="534377" cy="259045"/>
    <xdr:sp macro="" textlink="">
      <xdr:nvSpPr>
        <xdr:cNvPr id="381" name="テキスト ボックス 380"/>
        <xdr:cNvSpPr txBox="1"/>
      </xdr:nvSpPr>
      <xdr:spPr>
        <a:xfrm>
          <a:off x="7594111" y="998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144805</xdr:rowOff>
    </xdr:from>
    <xdr:to>
      <xdr:col>36</xdr:col>
      <xdr:colOff>165100</xdr:colOff>
      <xdr:row>58</xdr:row>
      <xdr:rowOff>74955</xdr:rowOff>
    </xdr:to>
    <xdr:sp macro="" textlink="">
      <xdr:nvSpPr>
        <xdr:cNvPr id="382" name="楕円 381"/>
        <xdr:cNvSpPr/>
      </xdr:nvSpPr>
      <xdr:spPr>
        <a:xfrm>
          <a:off x="6921500" y="99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66082</xdr:rowOff>
    </xdr:from>
    <xdr:ext cx="534377" cy="259045"/>
    <xdr:sp macro="" textlink="">
      <xdr:nvSpPr>
        <xdr:cNvPr id="383" name="テキスト ボックス 382"/>
        <xdr:cNvSpPr txBox="1"/>
      </xdr:nvSpPr>
      <xdr:spPr>
        <a:xfrm>
          <a:off x="6705111" y="100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114996</xdr:rowOff>
    </xdr:from>
    <xdr:to>
      <xdr:col>55</xdr:col>
      <xdr:colOff>0</xdr:colOff>
      <xdr:row>78</xdr:row>
      <xdr:rowOff>126647</xdr:rowOff>
    </xdr:to>
    <xdr:cxnSp macro="">
      <xdr:nvCxnSpPr>
        <xdr:cNvPr id="412" name="直線コネクタ 411"/>
        <xdr:cNvCxnSpPr/>
      </xdr:nvCxnSpPr>
      <xdr:spPr>
        <a:xfrm flipV="1">
          <a:off x="9639300" y="13488096"/>
          <a:ext cx="838200" cy="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120017</xdr:rowOff>
    </xdr:from>
    <xdr:to>
      <xdr:col>50</xdr:col>
      <xdr:colOff>114300</xdr:colOff>
      <xdr:row>78</xdr:row>
      <xdr:rowOff>126647</xdr:rowOff>
    </xdr:to>
    <xdr:cxnSp macro="">
      <xdr:nvCxnSpPr>
        <xdr:cNvPr id="415" name="直線コネクタ 414"/>
        <xdr:cNvCxnSpPr/>
      </xdr:nvCxnSpPr>
      <xdr:spPr>
        <a:xfrm>
          <a:off x="8750300" y="13493117"/>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120017</xdr:rowOff>
    </xdr:from>
    <xdr:to>
      <xdr:col>45</xdr:col>
      <xdr:colOff>177800</xdr:colOff>
      <xdr:row>78</xdr:row>
      <xdr:rowOff>137392</xdr:rowOff>
    </xdr:to>
    <xdr:cxnSp macro="">
      <xdr:nvCxnSpPr>
        <xdr:cNvPr id="418" name="直線コネクタ 417"/>
        <xdr:cNvCxnSpPr/>
      </xdr:nvCxnSpPr>
      <xdr:spPr>
        <a:xfrm flipV="1">
          <a:off x="7861300" y="13493117"/>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115574</xdr:rowOff>
    </xdr:from>
    <xdr:to>
      <xdr:col>41</xdr:col>
      <xdr:colOff>50800</xdr:colOff>
      <xdr:row>78</xdr:row>
      <xdr:rowOff>137392</xdr:rowOff>
    </xdr:to>
    <xdr:cxnSp macro="">
      <xdr:nvCxnSpPr>
        <xdr:cNvPr id="421" name="直線コネクタ 420"/>
        <xdr:cNvCxnSpPr/>
      </xdr:nvCxnSpPr>
      <xdr:spPr>
        <a:xfrm>
          <a:off x="6972300" y="13488674"/>
          <a:ext cx="889000" cy="2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64196</xdr:rowOff>
    </xdr:from>
    <xdr:to>
      <xdr:col>55</xdr:col>
      <xdr:colOff>50800</xdr:colOff>
      <xdr:row>78</xdr:row>
      <xdr:rowOff>165796</xdr:rowOff>
    </xdr:to>
    <xdr:sp macro="" textlink="">
      <xdr:nvSpPr>
        <xdr:cNvPr id="431" name="楕円 430"/>
        <xdr:cNvSpPr/>
      </xdr:nvSpPr>
      <xdr:spPr>
        <a:xfrm>
          <a:off x="10426700" y="134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150573</xdr:rowOff>
    </xdr:from>
    <xdr:ext cx="534377" cy="259045"/>
    <xdr:sp macro="" textlink="">
      <xdr:nvSpPr>
        <xdr:cNvPr id="432" name="商工費該当値テキスト"/>
        <xdr:cNvSpPr txBox="1"/>
      </xdr:nvSpPr>
      <xdr:spPr>
        <a:xfrm>
          <a:off x="10528300" y="1335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75847</xdr:rowOff>
    </xdr:from>
    <xdr:to>
      <xdr:col>50</xdr:col>
      <xdr:colOff>165100</xdr:colOff>
      <xdr:row>79</xdr:row>
      <xdr:rowOff>5997</xdr:rowOff>
    </xdr:to>
    <xdr:sp macro="" textlink="">
      <xdr:nvSpPr>
        <xdr:cNvPr id="433" name="楕円 432"/>
        <xdr:cNvSpPr/>
      </xdr:nvSpPr>
      <xdr:spPr>
        <a:xfrm>
          <a:off x="9588500" y="134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168574</xdr:rowOff>
    </xdr:from>
    <xdr:ext cx="534377" cy="259045"/>
    <xdr:sp macro="" textlink="">
      <xdr:nvSpPr>
        <xdr:cNvPr id="434" name="テキスト ボックス 433"/>
        <xdr:cNvSpPr txBox="1"/>
      </xdr:nvSpPr>
      <xdr:spPr>
        <a:xfrm>
          <a:off x="9372111" y="135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69217</xdr:rowOff>
    </xdr:from>
    <xdr:to>
      <xdr:col>46</xdr:col>
      <xdr:colOff>38100</xdr:colOff>
      <xdr:row>78</xdr:row>
      <xdr:rowOff>170817</xdr:rowOff>
    </xdr:to>
    <xdr:sp macro="" textlink="">
      <xdr:nvSpPr>
        <xdr:cNvPr id="435" name="楕円 434"/>
        <xdr:cNvSpPr/>
      </xdr:nvSpPr>
      <xdr:spPr>
        <a:xfrm>
          <a:off x="8699500" y="134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161944</xdr:rowOff>
    </xdr:from>
    <xdr:ext cx="534377" cy="259045"/>
    <xdr:sp macro="" textlink="">
      <xdr:nvSpPr>
        <xdr:cNvPr id="436" name="テキスト ボックス 435"/>
        <xdr:cNvSpPr txBox="1"/>
      </xdr:nvSpPr>
      <xdr:spPr>
        <a:xfrm>
          <a:off x="8483111" y="135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86592</xdr:rowOff>
    </xdr:from>
    <xdr:to>
      <xdr:col>41</xdr:col>
      <xdr:colOff>101600</xdr:colOff>
      <xdr:row>79</xdr:row>
      <xdr:rowOff>16742</xdr:rowOff>
    </xdr:to>
    <xdr:sp macro="" textlink="">
      <xdr:nvSpPr>
        <xdr:cNvPr id="437" name="楕円 436"/>
        <xdr:cNvSpPr/>
      </xdr:nvSpPr>
      <xdr:spPr>
        <a:xfrm>
          <a:off x="7810500" y="134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7869</xdr:rowOff>
    </xdr:from>
    <xdr:ext cx="534377" cy="259045"/>
    <xdr:sp macro="" textlink="">
      <xdr:nvSpPr>
        <xdr:cNvPr id="438" name="テキスト ボックス 437"/>
        <xdr:cNvSpPr txBox="1"/>
      </xdr:nvSpPr>
      <xdr:spPr>
        <a:xfrm>
          <a:off x="7594111" y="1355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64774</xdr:rowOff>
    </xdr:from>
    <xdr:to>
      <xdr:col>36</xdr:col>
      <xdr:colOff>165100</xdr:colOff>
      <xdr:row>78</xdr:row>
      <xdr:rowOff>166374</xdr:rowOff>
    </xdr:to>
    <xdr:sp macro="" textlink="">
      <xdr:nvSpPr>
        <xdr:cNvPr id="439" name="楕円 438"/>
        <xdr:cNvSpPr/>
      </xdr:nvSpPr>
      <xdr:spPr>
        <a:xfrm>
          <a:off x="6921500" y="134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157501</xdr:rowOff>
    </xdr:from>
    <xdr:ext cx="534377" cy="259045"/>
    <xdr:sp macro="" textlink="">
      <xdr:nvSpPr>
        <xdr:cNvPr id="440" name="テキスト ボックス 439"/>
        <xdr:cNvSpPr txBox="1"/>
      </xdr:nvSpPr>
      <xdr:spPr>
        <a:xfrm>
          <a:off x="6705111" y="135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163140</xdr:rowOff>
    </xdr:from>
    <xdr:to>
      <xdr:col>55</xdr:col>
      <xdr:colOff>0</xdr:colOff>
      <xdr:row>98</xdr:row>
      <xdr:rowOff>123516</xdr:rowOff>
    </xdr:to>
    <xdr:cxnSp macro="">
      <xdr:nvCxnSpPr>
        <xdr:cNvPr id="473" name="直線コネクタ 472"/>
        <xdr:cNvCxnSpPr/>
      </xdr:nvCxnSpPr>
      <xdr:spPr>
        <a:xfrm>
          <a:off x="9639300" y="16793790"/>
          <a:ext cx="8382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163140</xdr:rowOff>
    </xdr:from>
    <xdr:to>
      <xdr:col>50</xdr:col>
      <xdr:colOff>114300</xdr:colOff>
      <xdr:row>98</xdr:row>
      <xdr:rowOff>66042</xdr:rowOff>
    </xdr:to>
    <xdr:cxnSp macro="">
      <xdr:nvCxnSpPr>
        <xdr:cNvPr id="476" name="直線コネクタ 475"/>
        <xdr:cNvCxnSpPr/>
      </xdr:nvCxnSpPr>
      <xdr:spPr>
        <a:xfrm flipV="1">
          <a:off x="8750300" y="16793790"/>
          <a:ext cx="8890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66042</xdr:rowOff>
    </xdr:from>
    <xdr:to>
      <xdr:col>45</xdr:col>
      <xdr:colOff>177800</xdr:colOff>
      <xdr:row>98</xdr:row>
      <xdr:rowOff>79302</xdr:rowOff>
    </xdr:to>
    <xdr:cxnSp macro="">
      <xdr:nvCxnSpPr>
        <xdr:cNvPr id="479" name="直線コネクタ 478"/>
        <xdr:cNvCxnSpPr/>
      </xdr:nvCxnSpPr>
      <xdr:spPr>
        <a:xfrm flipV="1">
          <a:off x="7861300" y="16868142"/>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79302</xdr:rowOff>
    </xdr:from>
    <xdr:to>
      <xdr:col>41</xdr:col>
      <xdr:colOff>50800</xdr:colOff>
      <xdr:row>98</xdr:row>
      <xdr:rowOff>84198</xdr:rowOff>
    </xdr:to>
    <xdr:cxnSp macro="">
      <xdr:nvCxnSpPr>
        <xdr:cNvPr id="482" name="直線コネクタ 481"/>
        <xdr:cNvCxnSpPr/>
      </xdr:nvCxnSpPr>
      <xdr:spPr>
        <a:xfrm flipV="1">
          <a:off x="6972300" y="16881402"/>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72716</xdr:rowOff>
    </xdr:from>
    <xdr:to>
      <xdr:col>55</xdr:col>
      <xdr:colOff>50800</xdr:colOff>
      <xdr:row>99</xdr:row>
      <xdr:rowOff>2866</xdr:rowOff>
    </xdr:to>
    <xdr:sp macro="" textlink="">
      <xdr:nvSpPr>
        <xdr:cNvPr id="492" name="楕円 491"/>
        <xdr:cNvSpPr/>
      </xdr:nvSpPr>
      <xdr:spPr>
        <a:xfrm>
          <a:off x="10426700" y="168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159093</xdr:rowOff>
    </xdr:from>
    <xdr:ext cx="534377" cy="259045"/>
    <xdr:sp macro="" textlink="">
      <xdr:nvSpPr>
        <xdr:cNvPr id="493" name="土木費該当値テキスト"/>
        <xdr:cNvSpPr txBox="1"/>
      </xdr:nvSpPr>
      <xdr:spPr>
        <a:xfrm>
          <a:off x="10528300" y="1678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112340</xdr:rowOff>
    </xdr:from>
    <xdr:to>
      <xdr:col>50</xdr:col>
      <xdr:colOff>165100</xdr:colOff>
      <xdr:row>98</xdr:row>
      <xdr:rowOff>42490</xdr:rowOff>
    </xdr:to>
    <xdr:sp macro="" textlink="">
      <xdr:nvSpPr>
        <xdr:cNvPr id="494" name="楕円 493"/>
        <xdr:cNvSpPr/>
      </xdr:nvSpPr>
      <xdr:spPr>
        <a:xfrm>
          <a:off x="9588500" y="167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33617</xdr:rowOff>
    </xdr:from>
    <xdr:ext cx="534377" cy="259045"/>
    <xdr:sp macro="" textlink="">
      <xdr:nvSpPr>
        <xdr:cNvPr id="495" name="テキスト ボックス 494"/>
        <xdr:cNvSpPr txBox="1"/>
      </xdr:nvSpPr>
      <xdr:spPr>
        <a:xfrm>
          <a:off x="9372111" y="168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15242</xdr:rowOff>
    </xdr:from>
    <xdr:to>
      <xdr:col>46</xdr:col>
      <xdr:colOff>38100</xdr:colOff>
      <xdr:row>98</xdr:row>
      <xdr:rowOff>116842</xdr:rowOff>
    </xdr:to>
    <xdr:sp macro="" textlink="">
      <xdr:nvSpPr>
        <xdr:cNvPr id="496" name="楕円 495"/>
        <xdr:cNvSpPr/>
      </xdr:nvSpPr>
      <xdr:spPr>
        <a:xfrm>
          <a:off x="8699500" y="168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107969</xdr:rowOff>
    </xdr:from>
    <xdr:ext cx="534377" cy="259045"/>
    <xdr:sp macro="" textlink="">
      <xdr:nvSpPr>
        <xdr:cNvPr id="497" name="テキスト ボックス 496"/>
        <xdr:cNvSpPr txBox="1"/>
      </xdr:nvSpPr>
      <xdr:spPr>
        <a:xfrm>
          <a:off x="8483111" y="169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28502</xdr:rowOff>
    </xdr:from>
    <xdr:to>
      <xdr:col>41</xdr:col>
      <xdr:colOff>101600</xdr:colOff>
      <xdr:row>98</xdr:row>
      <xdr:rowOff>130102</xdr:rowOff>
    </xdr:to>
    <xdr:sp macro="" textlink="">
      <xdr:nvSpPr>
        <xdr:cNvPr id="498" name="楕円 497"/>
        <xdr:cNvSpPr/>
      </xdr:nvSpPr>
      <xdr:spPr>
        <a:xfrm>
          <a:off x="7810500" y="168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121229</xdr:rowOff>
    </xdr:from>
    <xdr:ext cx="534377" cy="259045"/>
    <xdr:sp macro="" textlink="">
      <xdr:nvSpPr>
        <xdr:cNvPr id="499" name="テキスト ボックス 498"/>
        <xdr:cNvSpPr txBox="1"/>
      </xdr:nvSpPr>
      <xdr:spPr>
        <a:xfrm>
          <a:off x="7594111" y="1692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33398</xdr:rowOff>
    </xdr:from>
    <xdr:to>
      <xdr:col>36</xdr:col>
      <xdr:colOff>165100</xdr:colOff>
      <xdr:row>98</xdr:row>
      <xdr:rowOff>134998</xdr:rowOff>
    </xdr:to>
    <xdr:sp macro="" textlink="">
      <xdr:nvSpPr>
        <xdr:cNvPr id="500" name="楕円 499"/>
        <xdr:cNvSpPr/>
      </xdr:nvSpPr>
      <xdr:spPr>
        <a:xfrm>
          <a:off x="6921500" y="168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126125</xdr:rowOff>
    </xdr:from>
    <xdr:ext cx="534377" cy="259045"/>
    <xdr:sp macro="" textlink="">
      <xdr:nvSpPr>
        <xdr:cNvPr id="501" name="テキスト ボックス 500"/>
        <xdr:cNvSpPr txBox="1"/>
      </xdr:nvSpPr>
      <xdr:spPr>
        <a:xfrm>
          <a:off x="6705111" y="1692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90589</xdr:rowOff>
    </xdr:from>
    <xdr:to>
      <xdr:col>85</xdr:col>
      <xdr:colOff>127000</xdr:colOff>
      <xdr:row>36</xdr:row>
      <xdr:rowOff>100228</xdr:rowOff>
    </xdr:to>
    <xdr:cxnSp macro="">
      <xdr:nvCxnSpPr>
        <xdr:cNvPr id="530" name="直線コネクタ 529"/>
        <xdr:cNvCxnSpPr/>
      </xdr:nvCxnSpPr>
      <xdr:spPr>
        <a:xfrm>
          <a:off x="15481300" y="6262789"/>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90589</xdr:rowOff>
    </xdr:from>
    <xdr:to>
      <xdr:col>81</xdr:col>
      <xdr:colOff>50800</xdr:colOff>
      <xdr:row>36</xdr:row>
      <xdr:rowOff>128346</xdr:rowOff>
    </xdr:to>
    <xdr:cxnSp macro="">
      <xdr:nvCxnSpPr>
        <xdr:cNvPr id="533" name="直線コネクタ 532"/>
        <xdr:cNvCxnSpPr/>
      </xdr:nvCxnSpPr>
      <xdr:spPr>
        <a:xfrm flipV="1">
          <a:off x="14592300" y="6262789"/>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68796</xdr:rowOff>
    </xdr:from>
    <xdr:to>
      <xdr:col>76</xdr:col>
      <xdr:colOff>114300</xdr:colOff>
      <xdr:row>36</xdr:row>
      <xdr:rowOff>128346</xdr:rowOff>
    </xdr:to>
    <xdr:cxnSp macro="">
      <xdr:nvCxnSpPr>
        <xdr:cNvPr id="536" name="直線コネクタ 535"/>
        <xdr:cNvCxnSpPr/>
      </xdr:nvCxnSpPr>
      <xdr:spPr>
        <a:xfrm>
          <a:off x="13703300" y="6240996"/>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68796</xdr:rowOff>
    </xdr:from>
    <xdr:to>
      <xdr:col>71</xdr:col>
      <xdr:colOff>177800</xdr:colOff>
      <xdr:row>36</xdr:row>
      <xdr:rowOff>148196</xdr:rowOff>
    </xdr:to>
    <xdr:cxnSp macro="">
      <xdr:nvCxnSpPr>
        <xdr:cNvPr id="539" name="直線コネクタ 538"/>
        <xdr:cNvCxnSpPr/>
      </xdr:nvCxnSpPr>
      <xdr:spPr>
        <a:xfrm flipV="1">
          <a:off x="12814300" y="6240996"/>
          <a:ext cx="88900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49428</xdr:rowOff>
    </xdr:from>
    <xdr:to>
      <xdr:col>85</xdr:col>
      <xdr:colOff>177800</xdr:colOff>
      <xdr:row>36</xdr:row>
      <xdr:rowOff>151028</xdr:rowOff>
    </xdr:to>
    <xdr:sp macro="" textlink="">
      <xdr:nvSpPr>
        <xdr:cNvPr id="549" name="楕円 548"/>
        <xdr:cNvSpPr/>
      </xdr:nvSpPr>
      <xdr:spPr>
        <a:xfrm>
          <a:off x="16268700" y="62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27855</xdr:rowOff>
    </xdr:from>
    <xdr:ext cx="534377" cy="259045"/>
    <xdr:sp macro="" textlink="">
      <xdr:nvSpPr>
        <xdr:cNvPr id="550" name="消防費該当値テキスト"/>
        <xdr:cNvSpPr txBox="1"/>
      </xdr:nvSpPr>
      <xdr:spPr>
        <a:xfrm>
          <a:off x="16370300" y="62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39789</xdr:rowOff>
    </xdr:from>
    <xdr:to>
      <xdr:col>81</xdr:col>
      <xdr:colOff>101600</xdr:colOff>
      <xdr:row>36</xdr:row>
      <xdr:rowOff>141389</xdr:rowOff>
    </xdr:to>
    <xdr:sp macro="" textlink="">
      <xdr:nvSpPr>
        <xdr:cNvPr id="551" name="楕円 550"/>
        <xdr:cNvSpPr/>
      </xdr:nvSpPr>
      <xdr:spPr>
        <a:xfrm>
          <a:off x="15430500" y="62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132516</xdr:rowOff>
    </xdr:from>
    <xdr:ext cx="534377" cy="259045"/>
    <xdr:sp macro="" textlink="">
      <xdr:nvSpPr>
        <xdr:cNvPr id="552" name="テキスト ボックス 551"/>
        <xdr:cNvSpPr txBox="1"/>
      </xdr:nvSpPr>
      <xdr:spPr>
        <a:xfrm>
          <a:off x="15214111" y="63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77546</xdr:rowOff>
    </xdr:from>
    <xdr:to>
      <xdr:col>76</xdr:col>
      <xdr:colOff>165100</xdr:colOff>
      <xdr:row>37</xdr:row>
      <xdr:rowOff>7696</xdr:rowOff>
    </xdr:to>
    <xdr:sp macro="" textlink="">
      <xdr:nvSpPr>
        <xdr:cNvPr id="553" name="楕円 552"/>
        <xdr:cNvSpPr/>
      </xdr:nvSpPr>
      <xdr:spPr>
        <a:xfrm>
          <a:off x="14541500" y="62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170273</xdr:rowOff>
    </xdr:from>
    <xdr:ext cx="534377" cy="259045"/>
    <xdr:sp macro="" textlink="">
      <xdr:nvSpPr>
        <xdr:cNvPr id="554" name="テキスト ボックス 553"/>
        <xdr:cNvSpPr txBox="1"/>
      </xdr:nvSpPr>
      <xdr:spPr>
        <a:xfrm>
          <a:off x="14325111" y="63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17996</xdr:rowOff>
    </xdr:from>
    <xdr:to>
      <xdr:col>72</xdr:col>
      <xdr:colOff>38100</xdr:colOff>
      <xdr:row>36</xdr:row>
      <xdr:rowOff>119596</xdr:rowOff>
    </xdr:to>
    <xdr:sp macro="" textlink="">
      <xdr:nvSpPr>
        <xdr:cNvPr id="555" name="楕円 554"/>
        <xdr:cNvSpPr/>
      </xdr:nvSpPr>
      <xdr:spPr>
        <a:xfrm>
          <a:off x="13652500" y="619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136123</xdr:rowOff>
    </xdr:from>
    <xdr:ext cx="534377" cy="259045"/>
    <xdr:sp macro="" textlink="">
      <xdr:nvSpPr>
        <xdr:cNvPr id="556" name="テキスト ボックス 555"/>
        <xdr:cNvSpPr txBox="1"/>
      </xdr:nvSpPr>
      <xdr:spPr>
        <a:xfrm>
          <a:off x="13436111" y="59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97396</xdr:rowOff>
    </xdr:from>
    <xdr:to>
      <xdr:col>67</xdr:col>
      <xdr:colOff>101600</xdr:colOff>
      <xdr:row>37</xdr:row>
      <xdr:rowOff>27546</xdr:rowOff>
    </xdr:to>
    <xdr:sp macro="" textlink="">
      <xdr:nvSpPr>
        <xdr:cNvPr id="557" name="楕円 556"/>
        <xdr:cNvSpPr/>
      </xdr:nvSpPr>
      <xdr:spPr>
        <a:xfrm>
          <a:off x="12763500" y="62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18673</xdr:rowOff>
    </xdr:from>
    <xdr:ext cx="534377" cy="259045"/>
    <xdr:sp macro="" textlink="">
      <xdr:nvSpPr>
        <xdr:cNvPr id="558" name="テキスト ボックス 557"/>
        <xdr:cNvSpPr txBox="1"/>
      </xdr:nvSpPr>
      <xdr:spPr>
        <a:xfrm>
          <a:off x="12547111" y="63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17696</xdr:rowOff>
    </xdr:from>
    <xdr:to>
      <xdr:col>85</xdr:col>
      <xdr:colOff>127000</xdr:colOff>
      <xdr:row>57</xdr:row>
      <xdr:rowOff>45037</xdr:rowOff>
    </xdr:to>
    <xdr:cxnSp macro="">
      <xdr:nvCxnSpPr>
        <xdr:cNvPr id="587" name="直線コネクタ 586"/>
        <xdr:cNvCxnSpPr/>
      </xdr:nvCxnSpPr>
      <xdr:spPr>
        <a:xfrm flipV="1">
          <a:off x="15481300" y="9618896"/>
          <a:ext cx="838200" cy="19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45037</xdr:rowOff>
    </xdr:from>
    <xdr:to>
      <xdr:col>81</xdr:col>
      <xdr:colOff>50800</xdr:colOff>
      <xdr:row>57</xdr:row>
      <xdr:rowOff>60703</xdr:rowOff>
    </xdr:to>
    <xdr:cxnSp macro="">
      <xdr:nvCxnSpPr>
        <xdr:cNvPr id="590" name="直線コネクタ 589"/>
        <xdr:cNvCxnSpPr/>
      </xdr:nvCxnSpPr>
      <xdr:spPr>
        <a:xfrm flipV="1">
          <a:off x="14592300" y="9817687"/>
          <a:ext cx="889000" cy="1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57290</xdr:rowOff>
    </xdr:from>
    <xdr:to>
      <xdr:col>76</xdr:col>
      <xdr:colOff>114300</xdr:colOff>
      <xdr:row>57</xdr:row>
      <xdr:rowOff>60703</xdr:rowOff>
    </xdr:to>
    <xdr:cxnSp macro="">
      <xdr:nvCxnSpPr>
        <xdr:cNvPr id="593" name="直線コネクタ 592"/>
        <xdr:cNvCxnSpPr/>
      </xdr:nvCxnSpPr>
      <xdr:spPr>
        <a:xfrm>
          <a:off x="13703300" y="9829940"/>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64033</xdr:rowOff>
    </xdr:from>
    <xdr:to>
      <xdr:col>71</xdr:col>
      <xdr:colOff>177800</xdr:colOff>
      <xdr:row>57</xdr:row>
      <xdr:rowOff>57290</xdr:rowOff>
    </xdr:to>
    <xdr:cxnSp macro="">
      <xdr:nvCxnSpPr>
        <xdr:cNvPr id="596" name="直線コネクタ 595"/>
        <xdr:cNvCxnSpPr/>
      </xdr:nvCxnSpPr>
      <xdr:spPr>
        <a:xfrm>
          <a:off x="12814300" y="9665233"/>
          <a:ext cx="889000" cy="16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138346</xdr:rowOff>
    </xdr:from>
    <xdr:to>
      <xdr:col>85</xdr:col>
      <xdr:colOff>177800</xdr:colOff>
      <xdr:row>56</xdr:row>
      <xdr:rowOff>68496</xdr:rowOff>
    </xdr:to>
    <xdr:sp macro="" textlink="">
      <xdr:nvSpPr>
        <xdr:cNvPr id="606" name="楕円 605"/>
        <xdr:cNvSpPr/>
      </xdr:nvSpPr>
      <xdr:spPr>
        <a:xfrm>
          <a:off x="16268700" y="95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161223</xdr:rowOff>
    </xdr:from>
    <xdr:ext cx="534377" cy="259045"/>
    <xdr:sp macro="" textlink="">
      <xdr:nvSpPr>
        <xdr:cNvPr id="607" name="教育費該当値テキスト"/>
        <xdr:cNvSpPr txBox="1"/>
      </xdr:nvSpPr>
      <xdr:spPr>
        <a:xfrm>
          <a:off x="16370300" y="94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165687</xdr:rowOff>
    </xdr:from>
    <xdr:to>
      <xdr:col>81</xdr:col>
      <xdr:colOff>101600</xdr:colOff>
      <xdr:row>57</xdr:row>
      <xdr:rowOff>95837</xdr:rowOff>
    </xdr:to>
    <xdr:sp macro="" textlink="">
      <xdr:nvSpPr>
        <xdr:cNvPr id="608" name="楕円 607"/>
        <xdr:cNvSpPr/>
      </xdr:nvSpPr>
      <xdr:spPr>
        <a:xfrm>
          <a:off x="15430500" y="976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86964</xdr:rowOff>
    </xdr:from>
    <xdr:ext cx="534377" cy="259045"/>
    <xdr:sp macro="" textlink="">
      <xdr:nvSpPr>
        <xdr:cNvPr id="609" name="テキスト ボックス 608"/>
        <xdr:cNvSpPr txBox="1"/>
      </xdr:nvSpPr>
      <xdr:spPr>
        <a:xfrm>
          <a:off x="15214111" y="985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9903</xdr:rowOff>
    </xdr:from>
    <xdr:to>
      <xdr:col>76</xdr:col>
      <xdr:colOff>165100</xdr:colOff>
      <xdr:row>57</xdr:row>
      <xdr:rowOff>111503</xdr:rowOff>
    </xdr:to>
    <xdr:sp macro="" textlink="">
      <xdr:nvSpPr>
        <xdr:cNvPr id="610" name="楕円 609"/>
        <xdr:cNvSpPr/>
      </xdr:nvSpPr>
      <xdr:spPr>
        <a:xfrm>
          <a:off x="14541500" y="978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102630</xdr:rowOff>
    </xdr:from>
    <xdr:ext cx="534377" cy="259045"/>
    <xdr:sp macro="" textlink="">
      <xdr:nvSpPr>
        <xdr:cNvPr id="611" name="テキスト ボックス 610"/>
        <xdr:cNvSpPr txBox="1"/>
      </xdr:nvSpPr>
      <xdr:spPr>
        <a:xfrm>
          <a:off x="14325111" y="98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6490</xdr:rowOff>
    </xdr:from>
    <xdr:to>
      <xdr:col>72</xdr:col>
      <xdr:colOff>38100</xdr:colOff>
      <xdr:row>57</xdr:row>
      <xdr:rowOff>108090</xdr:rowOff>
    </xdr:to>
    <xdr:sp macro="" textlink="">
      <xdr:nvSpPr>
        <xdr:cNvPr id="612" name="楕円 611"/>
        <xdr:cNvSpPr/>
      </xdr:nvSpPr>
      <xdr:spPr>
        <a:xfrm>
          <a:off x="13652500" y="97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99217</xdr:rowOff>
    </xdr:from>
    <xdr:ext cx="534377" cy="259045"/>
    <xdr:sp macro="" textlink="">
      <xdr:nvSpPr>
        <xdr:cNvPr id="613" name="テキスト ボックス 612"/>
        <xdr:cNvSpPr txBox="1"/>
      </xdr:nvSpPr>
      <xdr:spPr>
        <a:xfrm>
          <a:off x="13436111" y="98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13233</xdr:rowOff>
    </xdr:from>
    <xdr:to>
      <xdr:col>67</xdr:col>
      <xdr:colOff>101600</xdr:colOff>
      <xdr:row>56</xdr:row>
      <xdr:rowOff>114833</xdr:rowOff>
    </xdr:to>
    <xdr:sp macro="" textlink="">
      <xdr:nvSpPr>
        <xdr:cNvPr id="614" name="楕円 613"/>
        <xdr:cNvSpPr/>
      </xdr:nvSpPr>
      <xdr:spPr>
        <a:xfrm>
          <a:off x="12763500" y="96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131360</xdr:rowOff>
    </xdr:from>
    <xdr:ext cx="534377" cy="259045"/>
    <xdr:sp macro="" textlink="">
      <xdr:nvSpPr>
        <xdr:cNvPr id="615" name="テキスト ボックス 614"/>
        <xdr:cNvSpPr txBox="1"/>
      </xdr:nvSpPr>
      <xdr:spPr>
        <a:xfrm>
          <a:off x="12547111" y="93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52490</xdr:rowOff>
    </xdr:from>
    <xdr:to>
      <xdr:col>85</xdr:col>
      <xdr:colOff>127000</xdr:colOff>
      <xdr:row>79</xdr:row>
      <xdr:rowOff>60849</xdr:rowOff>
    </xdr:to>
    <xdr:cxnSp macro="">
      <xdr:nvCxnSpPr>
        <xdr:cNvPr id="646" name="直線コネクタ 645"/>
        <xdr:cNvCxnSpPr/>
      </xdr:nvCxnSpPr>
      <xdr:spPr>
        <a:xfrm>
          <a:off x="15481300" y="13597040"/>
          <a:ext cx="8382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52490</xdr:rowOff>
    </xdr:from>
    <xdr:to>
      <xdr:col>81</xdr:col>
      <xdr:colOff>50800</xdr:colOff>
      <xdr:row>79</xdr:row>
      <xdr:rowOff>75088</xdr:rowOff>
    </xdr:to>
    <xdr:cxnSp macro="">
      <xdr:nvCxnSpPr>
        <xdr:cNvPr id="649" name="直線コネクタ 648"/>
        <xdr:cNvCxnSpPr/>
      </xdr:nvCxnSpPr>
      <xdr:spPr>
        <a:xfrm flipV="1">
          <a:off x="14592300" y="13597040"/>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75088</xdr:rowOff>
    </xdr:from>
    <xdr:to>
      <xdr:col>76</xdr:col>
      <xdr:colOff>114300</xdr:colOff>
      <xdr:row>79</xdr:row>
      <xdr:rowOff>81832</xdr:rowOff>
    </xdr:to>
    <xdr:cxnSp macro="">
      <xdr:nvCxnSpPr>
        <xdr:cNvPr id="652" name="直線コネクタ 651"/>
        <xdr:cNvCxnSpPr/>
      </xdr:nvCxnSpPr>
      <xdr:spPr>
        <a:xfrm flipV="1">
          <a:off x="13703300" y="13619638"/>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81832</xdr:rowOff>
    </xdr:from>
    <xdr:to>
      <xdr:col>71</xdr:col>
      <xdr:colOff>177800</xdr:colOff>
      <xdr:row>79</xdr:row>
      <xdr:rowOff>94568</xdr:rowOff>
    </xdr:to>
    <xdr:cxnSp macro="">
      <xdr:nvCxnSpPr>
        <xdr:cNvPr id="655" name="直線コネクタ 654"/>
        <xdr:cNvCxnSpPr/>
      </xdr:nvCxnSpPr>
      <xdr:spPr>
        <a:xfrm flipV="1">
          <a:off x="12814300" y="13626382"/>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10049</xdr:rowOff>
    </xdr:from>
    <xdr:to>
      <xdr:col>85</xdr:col>
      <xdr:colOff>177800</xdr:colOff>
      <xdr:row>79</xdr:row>
      <xdr:rowOff>111649</xdr:rowOff>
    </xdr:to>
    <xdr:sp macro="" textlink="">
      <xdr:nvSpPr>
        <xdr:cNvPr id="665" name="楕円 664"/>
        <xdr:cNvSpPr/>
      </xdr:nvSpPr>
      <xdr:spPr>
        <a:xfrm>
          <a:off x="16268700" y="135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96426</xdr:rowOff>
    </xdr:from>
    <xdr:ext cx="469744" cy="259045"/>
    <xdr:sp macro="" textlink="">
      <xdr:nvSpPr>
        <xdr:cNvPr id="666" name="災害復旧費該当値テキスト"/>
        <xdr:cNvSpPr txBox="1"/>
      </xdr:nvSpPr>
      <xdr:spPr>
        <a:xfrm>
          <a:off x="16370300" y="134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1690</xdr:rowOff>
    </xdr:from>
    <xdr:to>
      <xdr:col>81</xdr:col>
      <xdr:colOff>101600</xdr:colOff>
      <xdr:row>79</xdr:row>
      <xdr:rowOff>103290</xdr:rowOff>
    </xdr:to>
    <xdr:sp macro="" textlink="">
      <xdr:nvSpPr>
        <xdr:cNvPr id="667" name="楕円 666"/>
        <xdr:cNvSpPr/>
      </xdr:nvSpPr>
      <xdr:spPr>
        <a:xfrm>
          <a:off x="15430500" y="135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94417</xdr:rowOff>
    </xdr:from>
    <xdr:ext cx="469744" cy="259045"/>
    <xdr:sp macro="" textlink="">
      <xdr:nvSpPr>
        <xdr:cNvPr id="668" name="テキスト ボックス 667"/>
        <xdr:cNvSpPr txBox="1"/>
      </xdr:nvSpPr>
      <xdr:spPr>
        <a:xfrm>
          <a:off x="15246428" y="136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24288</xdr:rowOff>
    </xdr:from>
    <xdr:to>
      <xdr:col>76</xdr:col>
      <xdr:colOff>165100</xdr:colOff>
      <xdr:row>79</xdr:row>
      <xdr:rowOff>125888</xdr:rowOff>
    </xdr:to>
    <xdr:sp macro="" textlink="">
      <xdr:nvSpPr>
        <xdr:cNvPr id="669" name="楕円 668"/>
        <xdr:cNvSpPr/>
      </xdr:nvSpPr>
      <xdr:spPr>
        <a:xfrm>
          <a:off x="14541500" y="135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117015</xdr:rowOff>
    </xdr:from>
    <xdr:ext cx="469744" cy="259045"/>
    <xdr:sp macro="" textlink="">
      <xdr:nvSpPr>
        <xdr:cNvPr id="670" name="テキスト ボックス 669"/>
        <xdr:cNvSpPr txBox="1"/>
      </xdr:nvSpPr>
      <xdr:spPr>
        <a:xfrm>
          <a:off x="14357428" y="136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31032</xdr:rowOff>
    </xdr:from>
    <xdr:to>
      <xdr:col>72</xdr:col>
      <xdr:colOff>38100</xdr:colOff>
      <xdr:row>79</xdr:row>
      <xdr:rowOff>132632</xdr:rowOff>
    </xdr:to>
    <xdr:sp macro="" textlink="">
      <xdr:nvSpPr>
        <xdr:cNvPr id="671" name="楕円 670"/>
        <xdr:cNvSpPr/>
      </xdr:nvSpPr>
      <xdr:spPr>
        <a:xfrm>
          <a:off x="13652500" y="135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123759</xdr:rowOff>
    </xdr:from>
    <xdr:ext cx="469744" cy="259045"/>
    <xdr:sp macro="" textlink="">
      <xdr:nvSpPr>
        <xdr:cNvPr id="672" name="テキスト ボックス 671"/>
        <xdr:cNvSpPr txBox="1"/>
      </xdr:nvSpPr>
      <xdr:spPr>
        <a:xfrm>
          <a:off x="13468428" y="136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43768</xdr:rowOff>
    </xdr:from>
    <xdr:to>
      <xdr:col>67</xdr:col>
      <xdr:colOff>101600</xdr:colOff>
      <xdr:row>79</xdr:row>
      <xdr:rowOff>145368</xdr:rowOff>
    </xdr:to>
    <xdr:sp macro="" textlink="">
      <xdr:nvSpPr>
        <xdr:cNvPr id="673" name="楕円 672"/>
        <xdr:cNvSpPr/>
      </xdr:nvSpPr>
      <xdr:spPr>
        <a:xfrm>
          <a:off x="12763500" y="135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136495</xdr:rowOff>
    </xdr:from>
    <xdr:ext cx="378565" cy="259045"/>
    <xdr:sp macro="" textlink="">
      <xdr:nvSpPr>
        <xdr:cNvPr id="674" name="テキスト ボックス 673"/>
        <xdr:cNvSpPr txBox="1"/>
      </xdr:nvSpPr>
      <xdr:spPr>
        <a:xfrm>
          <a:off x="12625017" y="1368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79350</xdr:rowOff>
    </xdr:from>
    <xdr:to>
      <xdr:col>85</xdr:col>
      <xdr:colOff>127000</xdr:colOff>
      <xdr:row>98</xdr:row>
      <xdr:rowOff>88706</xdr:rowOff>
    </xdr:to>
    <xdr:cxnSp macro="">
      <xdr:nvCxnSpPr>
        <xdr:cNvPr id="705" name="直線コネクタ 704"/>
        <xdr:cNvCxnSpPr/>
      </xdr:nvCxnSpPr>
      <xdr:spPr>
        <a:xfrm flipV="1">
          <a:off x="15481300" y="16881450"/>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88706</xdr:rowOff>
    </xdr:from>
    <xdr:to>
      <xdr:col>81</xdr:col>
      <xdr:colOff>50800</xdr:colOff>
      <xdr:row>98</xdr:row>
      <xdr:rowOff>104921</xdr:rowOff>
    </xdr:to>
    <xdr:cxnSp macro="">
      <xdr:nvCxnSpPr>
        <xdr:cNvPr id="708" name="直線コネクタ 707"/>
        <xdr:cNvCxnSpPr/>
      </xdr:nvCxnSpPr>
      <xdr:spPr>
        <a:xfrm flipV="1">
          <a:off x="14592300" y="16890806"/>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104921</xdr:rowOff>
    </xdr:from>
    <xdr:to>
      <xdr:col>76</xdr:col>
      <xdr:colOff>114300</xdr:colOff>
      <xdr:row>98</xdr:row>
      <xdr:rowOff>110694</xdr:rowOff>
    </xdr:to>
    <xdr:cxnSp macro="">
      <xdr:nvCxnSpPr>
        <xdr:cNvPr id="711" name="直線コネクタ 710"/>
        <xdr:cNvCxnSpPr/>
      </xdr:nvCxnSpPr>
      <xdr:spPr>
        <a:xfrm flipV="1">
          <a:off x="13703300" y="16907021"/>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92402</xdr:rowOff>
    </xdr:from>
    <xdr:to>
      <xdr:col>71</xdr:col>
      <xdr:colOff>177800</xdr:colOff>
      <xdr:row>98</xdr:row>
      <xdr:rowOff>110694</xdr:rowOff>
    </xdr:to>
    <xdr:cxnSp macro="">
      <xdr:nvCxnSpPr>
        <xdr:cNvPr id="714" name="直線コネクタ 713"/>
        <xdr:cNvCxnSpPr/>
      </xdr:nvCxnSpPr>
      <xdr:spPr>
        <a:xfrm>
          <a:off x="12814300" y="16894502"/>
          <a:ext cx="889000" cy="1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28550</xdr:rowOff>
    </xdr:from>
    <xdr:to>
      <xdr:col>85</xdr:col>
      <xdr:colOff>177800</xdr:colOff>
      <xdr:row>98</xdr:row>
      <xdr:rowOff>130150</xdr:rowOff>
    </xdr:to>
    <xdr:sp macro="" textlink="">
      <xdr:nvSpPr>
        <xdr:cNvPr id="724" name="楕円 723"/>
        <xdr:cNvSpPr/>
      </xdr:nvSpPr>
      <xdr:spPr>
        <a:xfrm>
          <a:off x="16268700" y="168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37906</xdr:rowOff>
    </xdr:from>
    <xdr:to>
      <xdr:col>81</xdr:col>
      <xdr:colOff>101600</xdr:colOff>
      <xdr:row>98</xdr:row>
      <xdr:rowOff>139506</xdr:rowOff>
    </xdr:to>
    <xdr:sp macro="" textlink="">
      <xdr:nvSpPr>
        <xdr:cNvPr id="726" name="楕円 725"/>
        <xdr:cNvSpPr/>
      </xdr:nvSpPr>
      <xdr:spPr>
        <a:xfrm>
          <a:off x="15430500" y="168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130633</xdr:rowOff>
    </xdr:from>
    <xdr:ext cx="534377" cy="259045"/>
    <xdr:sp macro="" textlink="">
      <xdr:nvSpPr>
        <xdr:cNvPr id="727" name="テキスト ボックス 726"/>
        <xdr:cNvSpPr txBox="1"/>
      </xdr:nvSpPr>
      <xdr:spPr>
        <a:xfrm>
          <a:off x="15214111" y="1693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54121</xdr:rowOff>
    </xdr:from>
    <xdr:to>
      <xdr:col>76</xdr:col>
      <xdr:colOff>165100</xdr:colOff>
      <xdr:row>98</xdr:row>
      <xdr:rowOff>155721</xdr:rowOff>
    </xdr:to>
    <xdr:sp macro="" textlink="">
      <xdr:nvSpPr>
        <xdr:cNvPr id="728" name="楕円 727"/>
        <xdr:cNvSpPr/>
      </xdr:nvSpPr>
      <xdr:spPr>
        <a:xfrm>
          <a:off x="14541500" y="168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146848</xdr:rowOff>
    </xdr:from>
    <xdr:ext cx="534377" cy="259045"/>
    <xdr:sp macro="" textlink="">
      <xdr:nvSpPr>
        <xdr:cNvPr id="729" name="テキスト ボックス 728"/>
        <xdr:cNvSpPr txBox="1"/>
      </xdr:nvSpPr>
      <xdr:spPr>
        <a:xfrm>
          <a:off x="14325111" y="169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59894</xdr:rowOff>
    </xdr:from>
    <xdr:to>
      <xdr:col>72</xdr:col>
      <xdr:colOff>38100</xdr:colOff>
      <xdr:row>98</xdr:row>
      <xdr:rowOff>161494</xdr:rowOff>
    </xdr:to>
    <xdr:sp macro="" textlink="">
      <xdr:nvSpPr>
        <xdr:cNvPr id="730" name="楕円 729"/>
        <xdr:cNvSpPr/>
      </xdr:nvSpPr>
      <xdr:spPr>
        <a:xfrm>
          <a:off x="13652500" y="168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152621</xdr:rowOff>
    </xdr:from>
    <xdr:ext cx="534377" cy="259045"/>
    <xdr:sp macro="" textlink="">
      <xdr:nvSpPr>
        <xdr:cNvPr id="731" name="テキスト ボックス 730"/>
        <xdr:cNvSpPr txBox="1"/>
      </xdr:nvSpPr>
      <xdr:spPr>
        <a:xfrm>
          <a:off x="13436111" y="169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41602</xdr:rowOff>
    </xdr:from>
    <xdr:to>
      <xdr:col>67</xdr:col>
      <xdr:colOff>101600</xdr:colOff>
      <xdr:row>98</xdr:row>
      <xdr:rowOff>143202</xdr:rowOff>
    </xdr:to>
    <xdr:sp macro="" textlink="">
      <xdr:nvSpPr>
        <xdr:cNvPr id="732" name="楕円 731"/>
        <xdr:cNvSpPr/>
      </xdr:nvSpPr>
      <xdr:spPr>
        <a:xfrm>
          <a:off x="12763500" y="168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134329</xdr:rowOff>
    </xdr:from>
    <xdr:ext cx="534377" cy="259045"/>
    <xdr:sp macro="" textlink="">
      <xdr:nvSpPr>
        <xdr:cNvPr id="733" name="テキスト ボックス 732"/>
        <xdr:cNvSpPr txBox="1"/>
      </xdr:nvSpPr>
      <xdr:spPr>
        <a:xfrm>
          <a:off x="12547111" y="169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歳出決算総額のうち、構成比が</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％と最も高い民生費の住民一人当たりのコストは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160,753</a:t>
          </a:r>
          <a:r>
            <a:rPr kumimoji="1" lang="ja-JP" altLang="en-US" sz="1300">
              <a:latin typeface="ＭＳ Ｐゴシック" panose="020B0600070205080204" pitchFamily="50" charset="-128"/>
              <a:ea typeface="ＭＳ Ｐゴシック" panose="020B0600070205080204" pitchFamily="50" charset="-128"/>
            </a:rPr>
            <a:t>円となっている。前年と同様に類似団体や全国平均を下回っているものの、千葉県平均より高い数値となっており、直近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か年の推移を見ると増加傾向にある。国全体の社会保障経費の増大に伴い、老人福祉や児童福祉等に係る扶助費等が年々増えており、民生費は今後も増加することが予想される。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類似団体、全国平均及び千葉県平均と比較し、低い水準で推移してはいるものの、道路をはじめとしたインフラの老朽化は進んでいるため、今後も急激な建設費の増加を招かぬよう、計画的に整備を行うことが求め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本市の財政調整基金について、平成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年度以降減少傾向にあり、令和元年度においても約</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千万円の取崩しを行った。</a:t>
          </a:r>
        </a:p>
        <a:p>
          <a:r>
            <a:rPr kumimoji="1" lang="ja-JP" altLang="en-US" sz="1100">
              <a:latin typeface="ＭＳ ゴシック" pitchFamily="49" charset="-128"/>
              <a:ea typeface="ＭＳ ゴシック" pitchFamily="49" charset="-128"/>
            </a:rPr>
            <a:t>　普通交付税の合併算定替による増額分がなくなり、一般財源の確保がより困難になる中、歳出においても合併時の特例を見直し、平常モードへの移行を進める時期となっているため、一定の基金残高を維持できるよう、適正な財政規模の確立に努める。</a:t>
          </a:r>
        </a:p>
        <a:p>
          <a:r>
            <a:rPr kumimoji="1" lang="ja-JP" altLang="en-US" sz="1100">
              <a:latin typeface="ＭＳ ゴシック" pitchFamily="49" charset="-128"/>
              <a:ea typeface="ＭＳ ゴシック" pitchFamily="49" charset="-128"/>
            </a:rPr>
            <a:t>　実質収支額については、年度によってばらつきはあるものの、ほぼ横ばいで推移している。</a:t>
          </a:r>
        </a:p>
        <a:p>
          <a:r>
            <a:rPr kumimoji="1" lang="ja-JP" altLang="en-US" sz="1100">
              <a:latin typeface="ＭＳ ゴシック" pitchFamily="49" charset="-128"/>
              <a:ea typeface="ＭＳ ゴシック" pitchFamily="49" charset="-128"/>
            </a:rPr>
            <a:t>　令和元年度の実質単年度収支については、財政調整基金の取崩しにより、前年同様赤字となった。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令和元年度は各会計とも黒字となったため、連結赤字比率の構成も全て黒字となっている。</a:t>
          </a:r>
        </a:p>
        <a:p>
          <a:r>
            <a:rPr kumimoji="1" lang="ja-JP" altLang="en-US" sz="1400">
              <a:latin typeface="ＭＳ ゴシック" pitchFamily="49" charset="-128"/>
              <a:ea typeface="ＭＳ ゴシック" pitchFamily="49" charset="-128"/>
            </a:rPr>
            <a:t>　調査開始以来、いずれの会計においても赤字決算とはなっていないものの、それぞれが想定し難い要因により異なる結果となることを否定できないため、今後も各会計の状況を注視しながら、引き続き健全な財政状況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17135440</v>
      </c>
      <c r="BO4" s="393"/>
      <c r="BP4" s="393"/>
      <c r="BQ4" s="393"/>
      <c r="BR4" s="393"/>
      <c r="BS4" s="393"/>
      <c r="BT4" s="393"/>
      <c r="BU4" s="394"/>
      <c r="BV4" s="392">
        <v>16089039</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5.3</v>
      </c>
      <c r="CU4" s="399"/>
      <c r="CV4" s="399"/>
      <c r="CW4" s="399"/>
      <c r="CX4" s="399"/>
      <c r="CY4" s="399"/>
      <c r="CZ4" s="399"/>
      <c r="DA4" s="400"/>
      <c r="DB4" s="398">
        <v>4.5999999999999996</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16362451</v>
      </c>
      <c r="BO5" s="430"/>
      <c r="BP5" s="430"/>
      <c r="BQ5" s="430"/>
      <c r="BR5" s="430"/>
      <c r="BS5" s="430"/>
      <c r="BT5" s="430"/>
      <c r="BU5" s="431"/>
      <c r="BV5" s="429">
        <v>15619021</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99.4</v>
      </c>
      <c r="CU5" s="427"/>
      <c r="CV5" s="427"/>
      <c r="CW5" s="427"/>
      <c r="CX5" s="427"/>
      <c r="CY5" s="427"/>
      <c r="CZ5" s="427"/>
      <c r="DA5" s="428"/>
      <c r="DB5" s="426">
        <v>96.2</v>
      </c>
      <c r="DC5" s="427"/>
      <c r="DD5" s="427"/>
      <c r="DE5" s="427"/>
      <c r="DF5" s="427"/>
      <c r="DG5" s="427"/>
      <c r="DH5" s="427"/>
      <c r="DI5" s="428"/>
      <c r="DJ5" s="186"/>
      <c r="DK5" s="186"/>
      <c r="DL5" s="186"/>
      <c r="DM5" s="186"/>
      <c r="DN5" s="186"/>
      <c r="DO5" s="186"/>
    </row>
    <row r="6" spans="1:119" ht="18.75" customHeight="1" x14ac:dyDescent="0.2">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772989</v>
      </c>
      <c r="BO6" s="430"/>
      <c r="BP6" s="430"/>
      <c r="BQ6" s="430"/>
      <c r="BR6" s="430"/>
      <c r="BS6" s="430"/>
      <c r="BT6" s="430"/>
      <c r="BU6" s="431"/>
      <c r="BV6" s="429">
        <v>470018</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104</v>
      </c>
      <c r="CU6" s="467"/>
      <c r="CV6" s="467"/>
      <c r="CW6" s="467"/>
      <c r="CX6" s="467"/>
      <c r="CY6" s="467"/>
      <c r="CZ6" s="467"/>
      <c r="DA6" s="468"/>
      <c r="DB6" s="466">
        <v>101.9</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278825</v>
      </c>
      <c r="BO7" s="430"/>
      <c r="BP7" s="430"/>
      <c r="BQ7" s="430"/>
      <c r="BR7" s="430"/>
      <c r="BS7" s="430"/>
      <c r="BT7" s="430"/>
      <c r="BU7" s="431"/>
      <c r="BV7" s="429">
        <v>29140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9388287</v>
      </c>
      <c r="CU7" s="430"/>
      <c r="CV7" s="430"/>
      <c r="CW7" s="430"/>
      <c r="CX7" s="430"/>
      <c r="CY7" s="430"/>
      <c r="CZ7" s="430"/>
      <c r="DA7" s="431"/>
      <c r="DB7" s="429">
        <v>9532689</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104</v>
      </c>
      <c r="AV8" s="462"/>
      <c r="AW8" s="462"/>
      <c r="AX8" s="462"/>
      <c r="AY8" s="463" t="s">
        <v>108</v>
      </c>
      <c r="AZ8" s="464"/>
      <c r="BA8" s="464"/>
      <c r="BB8" s="464"/>
      <c r="BC8" s="464"/>
      <c r="BD8" s="464"/>
      <c r="BE8" s="464"/>
      <c r="BF8" s="464"/>
      <c r="BG8" s="464"/>
      <c r="BH8" s="464"/>
      <c r="BI8" s="464"/>
      <c r="BJ8" s="464"/>
      <c r="BK8" s="464"/>
      <c r="BL8" s="464"/>
      <c r="BM8" s="465"/>
      <c r="BN8" s="429">
        <v>494164</v>
      </c>
      <c r="BO8" s="430"/>
      <c r="BP8" s="430"/>
      <c r="BQ8" s="430"/>
      <c r="BR8" s="430"/>
      <c r="BS8" s="430"/>
      <c r="BT8" s="430"/>
      <c r="BU8" s="431"/>
      <c r="BV8" s="429">
        <v>440878</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0.53</v>
      </c>
      <c r="CU8" s="470"/>
      <c r="CV8" s="470"/>
      <c r="CW8" s="470"/>
      <c r="CX8" s="470"/>
      <c r="CY8" s="470"/>
      <c r="CZ8" s="470"/>
      <c r="DA8" s="471"/>
      <c r="DB8" s="469">
        <v>0.53</v>
      </c>
      <c r="DC8" s="470"/>
      <c r="DD8" s="470"/>
      <c r="DE8" s="470"/>
      <c r="DF8" s="470"/>
      <c r="DG8" s="470"/>
      <c r="DH8" s="470"/>
      <c r="DI8" s="471"/>
      <c r="DJ8" s="186"/>
      <c r="DK8" s="186"/>
      <c r="DL8" s="186"/>
      <c r="DM8" s="186"/>
      <c r="DN8" s="186"/>
      <c r="DO8" s="186"/>
    </row>
    <row r="9" spans="1:119" ht="18.75" customHeight="1" thickBot="1" x14ac:dyDescent="0.25">
      <c r="A9" s="187"/>
      <c r="B9" s="423" t="s">
        <v>110</v>
      </c>
      <c r="C9" s="424"/>
      <c r="D9" s="424"/>
      <c r="E9" s="424"/>
      <c r="F9" s="424"/>
      <c r="G9" s="424"/>
      <c r="H9" s="424"/>
      <c r="I9" s="424"/>
      <c r="J9" s="424"/>
      <c r="K9" s="472"/>
      <c r="L9" s="473" t="s">
        <v>111</v>
      </c>
      <c r="M9" s="474"/>
      <c r="N9" s="474"/>
      <c r="O9" s="474"/>
      <c r="P9" s="474"/>
      <c r="Q9" s="475"/>
      <c r="R9" s="476">
        <v>33932</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53286</v>
      </c>
      <c r="BO9" s="430"/>
      <c r="BP9" s="430"/>
      <c r="BQ9" s="430"/>
      <c r="BR9" s="430"/>
      <c r="BS9" s="430"/>
      <c r="BT9" s="430"/>
      <c r="BU9" s="431"/>
      <c r="BV9" s="429">
        <v>21464</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15.7</v>
      </c>
      <c r="CU9" s="427"/>
      <c r="CV9" s="427"/>
      <c r="CW9" s="427"/>
      <c r="CX9" s="427"/>
      <c r="CY9" s="427"/>
      <c r="CZ9" s="427"/>
      <c r="DA9" s="428"/>
      <c r="DB9" s="426">
        <v>15.5</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117</v>
      </c>
      <c r="M10" s="459"/>
      <c r="N10" s="459"/>
      <c r="O10" s="459"/>
      <c r="P10" s="459"/>
      <c r="Q10" s="460"/>
      <c r="R10" s="480">
        <v>35766</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220902</v>
      </c>
      <c r="BO10" s="430"/>
      <c r="BP10" s="430"/>
      <c r="BQ10" s="430"/>
      <c r="BR10" s="430"/>
      <c r="BS10" s="430"/>
      <c r="BT10" s="430"/>
      <c r="BU10" s="431"/>
      <c r="BV10" s="429">
        <v>210714</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104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2">
      <c r="A12" s="187"/>
      <c r="B12" s="489" t="s">
        <v>128</v>
      </c>
      <c r="C12" s="490"/>
      <c r="D12" s="490"/>
      <c r="E12" s="490"/>
      <c r="F12" s="490"/>
      <c r="G12" s="490"/>
      <c r="H12" s="490"/>
      <c r="I12" s="490"/>
      <c r="J12" s="490"/>
      <c r="K12" s="491"/>
      <c r="L12" s="498" t="s">
        <v>129</v>
      </c>
      <c r="M12" s="499"/>
      <c r="N12" s="499"/>
      <c r="O12" s="499"/>
      <c r="P12" s="499"/>
      <c r="Q12" s="500"/>
      <c r="R12" s="501">
        <v>32673</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849520</v>
      </c>
      <c r="BO12" s="430"/>
      <c r="BP12" s="430"/>
      <c r="BQ12" s="430"/>
      <c r="BR12" s="430"/>
      <c r="BS12" s="430"/>
      <c r="BT12" s="430"/>
      <c r="BU12" s="431"/>
      <c r="BV12" s="429">
        <v>600000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127</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136</v>
      </c>
      <c r="N13" s="521"/>
      <c r="O13" s="521"/>
      <c r="P13" s="521"/>
      <c r="Q13" s="522"/>
      <c r="R13" s="513">
        <v>32013</v>
      </c>
      <c r="S13" s="514"/>
      <c r="T13" s="514"/>
      <c r="U13" s="514"/>
      <c r="V13" s="515"/>
      <c r="W13" s="445" t="s">
        <v>137</v>
      </c>
      <c r="X13" s="446"/>
      <c r="Y13" s="446"/>
      <c r="Z13" s="446"/>
      <c r="AA13" s="446"/>
      <c r="AB13" s="436"/>
      <c r="AC13" s="480">
        <v>1805</v>
      </c>
      <c r="AD13" s="481"/>
      <c r="AE13" s="481"/>
      <c r="AF13" s="481"/>
      <c r="AG13" s="523"/>
      <c r="AH13" s="480">
        <v>1869</v>
      </c>
      <c r="AI13" s="481"/>
      <c r="AJ13" s="481"/>
      <c r="AK13" s="481"/>
      <c r="AL13" s="482"/>
      <c r="AM13" s="458" t="s">
        <v>138</v>
      </c>
      <c r="AN13" s="459"/>
      <c r="AO13" s="459"/>
      <c r="AP13" s="459"/>
      <c r="AQ13" s="459"/>
      <c r="AR13" s="459"/>
      <c r="AS13" s="459"/>
      <c r="AT13" s="460"/>
      <c r="AU13" s="461" t="s">
        <v>139</v>
      </c>
      <c r="AV13" s="462"/>
      <c r="AW13" s="462"/>
      <c r="AX13" s="462"/>
      <c r="AY13" s="463" t="s">
        <v>140</v>
      </c>
      <c r="AZ13" s="464"/>
      <c r="BA13" s="464"/>
      <c r="BB13" s="464"/>
      <c r="BC13" s="464"/>
      <c r="BD13" s="464"/>
      <c r="BE13" s="464"/>
      <c r="BF13" s="464"/>
      <c r="BG13" s="464"/>
      <c r="BH13" s="464"/>
      <c r="BI13" s="464"/>
      <c r="BJ13" s="464"/>
      <c r="BK13" s="464"/>
      <c r="BL13" s="464"/>
      <c r="BM13" s="465"/>
      <c r="BN13" s="429">
        <v>-575332</v>
      </c>
      <c r="BO13" s="430"/>
      <c r="BP13" s="430"/>
      <c r="BQ13" s="430"/>
      <c r="BR13" s="430"/>
      <c r="BS13" s="430"/>
      <c r="BT13" s="430"/>
      <c r="BU13" s="431"/>
      <c r="BV13" s="429">
        <v>-367822</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11</v>
      </c>
      <c r="CU13" s="427"/>
      <c r="CV13" s="427"/>
      <c r="CW13" s="427"/>
      <c r="CX13" s="427"/>
      <c r="CY13" s="427"/>
      <c r="CZ13" s="427"/>
      <c r="DA13" s="428"/>
      <c r="DB13" s="426">
        <v>11.4</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142</v>
      </c>
      <c r="M14" s="511"/>
      <c r="N14" s="511"/>
      <c r="O14" s="511"/>
      <c r="P14" s="511"/>
      <c r="Q14" s="512"/>
      <c r="R14" s="513">
        <v>33078</v>
      </c>
      <c r="S14" s="514"/>
      <c r="T14" s="514"/>
      <c r="U14" s="514"/>
      <c r="V14" s="515"/>
      <c r="W14" s="419"/>
      <c r="X14" s="420"/>
      <c r="Y14" s="420"/>
      <c r="Z14" s="420"/>
      <c r="AA14" s="420"/>
      <c r="AB14" s="409"/>
      <c r="AC14" s="516">
        <v>10.9</v>
      </c>
      <c r="AD14" s="517"/>
      <c r="AE14" s="517"/>
      <c r="AF14" s="517"/>
      <c r="AG14" s="518"/>
      <c r="AH14" s="516">
        <v>10.9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105.1</v>
      </c>
      <c r="CU14" s="528"/>
      <c r="CV14" s="528"/>
      <c r="CW14" s="528"/>
      <c r="CX14" s="528"/>
      <c r="CY14" s="528"/>
      <c r="CZ14" s="528"/>
      <c r="DA14" s="529"/>
      <c r="DB14" s="527">
        <v>97.7</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136</v>
      </c>
      <c r="N15" s="521"/>
      <c r="O15" s="521"/>
      <c r="P15" s="521"/>
      <c r="Q15" s="522"/>
      <c r="R15" s="513">
        <v>32478</v>
      </c>
      <c r="S15" s="514"/>
      <c r="T15" s="514"/>
      <c r="U15" s="514"/>
      <c r="V15" s="515"/>
      <c r="W15" s="445" t="s">
        <v>144</v>
      </c>
      <c r="X15" s="446"/>
      <c r="Y15" s="446"/>
      <c r="Z15" s="446"/>
      <c r="AA15" s="446"/>
      <c r="AB15" s="436"/>
      <c r="AC15" s="480">
        <v>2183</v>
      </c>
      <c r="AD15" s="481"/>
      <c r="AE15" s="481"/>
      <c r="AF15" s="481"/>
      <c r="AG15" s="523"/>
      <c r="AH15" s="480">
        <v>2428</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4097251</v>
      </c>
      <c r="BO15" s="393"/>
      <c r="BP15" s="393"/>
      <c r="BQ15" s="393"/>
      <c r="BR15" s="393"/>
      <c r="BS15" s="393"/>
      <c r="BT15" s="393"/>
      <c r="BU15" s="394"/>
      <c r="BV15" s="392">
        <v>4084379</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13.2</v>
      </c>
      <c r="AD16" s="517"/>
      <c r="AE16" s="517"/>
      <c r="AF16" s="517"/>
      <c r="AG16" s="518"/>
      <c r="AH16" s="516">
        <v>14.2</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7787507</v>
      </c>
      <c r="BO16" s="430"/>
      <c r="BP16" s="430"/>
      <c r="BQ16" s="430"/>
      <c r="BR16" s="430"/>
      <c r="BS16" s="430"/>
      <c r="BT16" s="430"/>
      <c r="BU16" s="431"/>
      <c r="BV16" s="429">
        <v>7730395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12552</v>
      </c>
      <c r="AD17" s="481"/>
      <c r="AE17" s="481"/>
      <c r="AF17" s="481"/>
      <c r="AG17" s="523"/>
      <c r="AH17" s="480">
        <v>12824</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5223247</v>
      </c>
      <c r="BO17" s="430"/>
      <c r="BP17" s="430"/>
      <c r="BQ17" s="430"/>
      <c r="BR17" s="430"/>
      <c r="BS17" s="430"/>
      <c r="BT17" s="430"/>
      <c r="BU17" s="431"/>
      <c r="BV17" s="429">
        <v>5220814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154</v>
      </c>
      <c r="C18" s="472"/>
      <c r="D18" s="472"/>
      <c r="E18" s="544"/>
      <c r="F18" s="544"/>
      <c r="G18" s="544"/>
      <c r="H18" s="544"/>
      <c r="I18" s="544"/>
      <c r="J18" s="544"/>
      <c r="K18" s="544"/>
      <c r="L18" s="545">
        <v>191.14</v>
      </c>
      <c r="M18" s="545"/>
      <c r="N18" s="545"/>
      <c r="O18" s="545"/>
      <c r="P18" s="545"/>
      <c r="Q18" s="545"/>
      <c r="R18" s="546"/>
      <c r="S18" s="546"/>
      <c r="T18" s="546"/>
      <c r="U18" s="546"/>
      <c r="V18" s="547"/>
      <c r="W18" s="447"/>
      <c r="X18" s="448"/>
      <c r="Y18" s="448"/>
      <c r="Z18" s="448"/>
      <c r="AA18" s="448"/>
      <c r="AB18" s="439"/>
      <c r="AC18" s="548">
        <v>75.900000000000006</v>
      </c>
      <c r="AD18" s="549"/>
      <c r="AE18" s="549"/>
      <c r="AF18" s="549"/>
      <c r="AG18" s="550"/>
      <c r="AH18" s="548">
        <v>74.900000000000006</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9455593</v>
      </c>
      <c r="BO18" s="430"/>
      <c r="BP18" s="430"/>
      <c r="BQ18" s="430"/>
      <c r="BR18" s="430"/>
      <c r="BS18" s="430"/>
      <c r="BT18" s="430"/>
      <c r="BU18" s="431"/>
      <c r="BV18" s="429">
        <v>9270739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156</v>
      </c>
      <c r="C19" s="472"/>
      <c r="D19" s="472"/>
      <c r="E19" s="544"/>
      <c r="F19" s="544"/>
      <c r="G19" s="544"/>
      <c r="H19" s="544"/>
      <c r="I19" s="544"/>
      <c r="J19" s="544"/>
      <c r="K19" s="544"/>
      <c r="L19" s="552">
        <v>178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12132600</v>
      </c>
      <c r="BO19" s="430"/>
      <c r="BP19" s="430"/>
      <c r="BQ19" s="430"/>
      <c r="BR19" s="430"/>
      <c r="BS19" s="430"/>
      <c r="BT19" s="430"/>
      <c r="BU19" s="431"/>
      <c r="BV19" s="429">
        <v>11733566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158</v>
      </c>
      <c r="C20" s="472"/>
      <c r="D20" s="472"/>
      <c r="E20" s="544"/>
      <c r="F20" s="544"/>
      <c r="G20" s="544"/>
      <c r="H20" s="544"/>
      <c r="I20" s="544"/>
      <c r="J20" s="544"/>
      <c r="K20" s="544"/>
      <c r="L20" s="552">
        <v>14453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18960972</v>
      </c>
      <c r="BO23" s="430"/>
      <c r="BP23" s="430"/>
      <c r="BQ23" s="430"/>
      <c r="BR23" s="430"/>
      <c r="BS23" s="430"/>
      <c r="BT23" s="430"/>
      <c r="BU23" s="431"/>
      <c r="BV23" s="429">
        <v>19321460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167</v>
      </c>
      <c r="F24" s="459"/>
      <c r="G24" s="459"/>
      <c r="H24" s="459"/>
      <c r="I24" s="459"/>
      <c r="J24" s="459"/>
      <c r="K24" s="460"/>
      <c r="L24" s="480">
        <v>1</v>
      </c>
      <c r="M24" s="481"/>
      <c r="N24" s="481"/>
      <c r="O24" s="481"/>
      <c r="P24" s="523"/>
      <c r="Q24" s="480">
        <v>7380</v>
      </c>
      <c r="R24" s="481"/>
      <c r="S24" s="481"/>
      <c r="T24" s="481"/>
      <c r="U24" s="481"/>
      <c r="V24" s="523"/>
      <c r="W24" s="582"/>
      <c r="X24" s="570"/>
      <c r="Y24" s="571"/>
      <c r="Z24" s="479" t="s">
        <v>168</v>
      </c>
      <c r="AA24" s="459"/>
      <c r="AB24" s="459"/>
      <c r="AC24" s="459"/>
      <c r="AD24" s="459"/>
      <c r="AE24" s="459"/>
      <c r="AF24" s="459"/>
      <c r="AG24" s="460"/>
      <c r="AH24" s="480">
        <v>355</v>
      </c>
      <c r="AI24" s="481"/>
      <c r="AJ24" s="481"/>
      <c r="AK24" s="481"/>
      <c r="AL24" s="523"/>
      <c r="AM24" s="480">
        <v>1169015</v>
      </c>
      <c r="AN24" s="481"/>
      <c r="AO24" s="481"/>
      <c r="AP24" s="481"/>
      <c r="AQ24" s="481"/>
      <c r="AR24" s="523"/>
      <c r="AS24" s="480">
        <v>3293</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11008948</v>
      </c>
      <c r="BO24" s="430"/>
      <c r="BP24" s="430"/>
      <c r="BQ24" s="430"/>
      <c r="BR24" s="430"/>
      <c r="BS24" s="430"/>
      <c r="BT24" s="430"/>
      <c r="BU24" s="431"/>
      <c r="BV24" s="429">
        <v>11384274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170</v>
      </c>
      <c r="F25" s="459"/>
      <c r="G25" s="459"/>
      <c r="H25" s="459"/>
      <c r="I25" s="459"/>
      <c r="J25" s="459"/>
      <c r="K25" s="460"/>
      <c r="L25" s="480">
        <v>1</v>
      </c>
      <c r="M25" s="481"/>
      <c r="N25" s="481"/>
      <c r="O25" s="481"/>
      <c r="P25" s="523"/>
      <c r="Q25" s="480">
        <v>6166</v>
      </c>
      <c r="R25" s="481"/>
      <c r="S25" s="481"/>
      <c r="T25" s="481"/>
      <c r="U25" s="481"/>
      <c r="V25" s="523"/>
      <c r="W25" s="582"/>
      <c r="X25" s="570"/>
      <c r="Y25" s="571"/>
      <c r="Z25" s="479" t="s">
        <v>171</v>
      </c>
      <c r="AA25" s="459"/>
      <c r="AB25" s="459"/>
      <c r="AC25" s="459"/>
      <c r="AD25" s="459"/>
      <c r="AE25" s="459"/>
      <c r="AF25" s="459"/>
      <c r="AG25" s="460"/>
      <c r="AH25" s="480" t="s">
        <v>127</v>
      </c>
      <c r="AI25" s="481"/>
      <c r="AJ25" s="481"/>
      <c r="AK25" s="481"/>
      <c r="AL25" s="523"/>
      <c r="AM25" s="480" t="s">
        <v>172</v>
      </c>
      <c r="AN25" s="481"/>
      <c r="AO25" s="481"/>
      <c r="AP25" s="481"/>
      <c r="AQ25" s="481"/>
      <c r="AR25" s="523"/>
      <c r="AS25" s="480" t="s">
        <v>173</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14386720</v>
      </c>
      <c r="BO25" s="393"/>
      <c r="BP25" s="393"/>
      <c r="BQ25" s="393"/>
      <c r="BR25" s="393"/>
      <c r="BS25" s="393"/>
      <c r="BT25" s="393"/>
      <c r="BU25" s="394"/>
      <c r="BV25" s="392">
        <v>1064975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175</v>
      </c>
      <c r="F26" s="459"/>
      <c r="G26" s="459"/>
      <c r="H26" s="459"/>
      <c r="I26" s="459"/>
      <c r="J26" s="459"/>
      <c r="K26" s="460"/>
      <c r="L26" s="480">
        <v>1</v>
      </c>
      <c r="M26" s="481"/>
      <c r="N26" s="481"/>
      <c r="O26" s="481"/>
      <c r="P26" s="523"/>
      <c r="Q26" s="480">
        <v>5664</v>
      </c>
      <c r="R26" s="481"/>
      <c r="S26" s="481"/>
      <c r="T26" s="481"/>
      <c r="U26" s="481"/>
      <c r="V26" s="523"/>
      <c r="W26" s="582"/>
      <c r="X26" s="570"/>
      <c r="Y26" s="571"/>
      <c r="Z26" s="479" t="s">
        <v>176</v>
      </c>
      <c r="AA26" s="592"/>
      <c r="AB26" s="592"/>
      <c r="AC26" s="592"/>
      <c r="AD26" s="592"/>
      <c r="AE26" s="592"/>
      <c r="AF26" s="592"/>
      <c r="AG26" s="593"/>
      <c r="AH26" s="480">
        <v>45</v>
      </c>
      <c r="AI26" s="481"/>
      <c r="AJ26" s="481"/>
      <c r="AK26" s="481"/>
      <c r="AL26" s="523"/>
      <c r="AM26" s="480">
        <v>147645</v>
      </c>
      <c r="AN26" s="481"/>
      <c r="AO26" s="481"/>
      <c r="AP26" s="481"/>
      <c r="AQ26" s="481"/>
      <c r="AR26" s="523"/>
      <c r="AS26" s="480">
        <v>3281</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173</v>
      </c>
      <c r="BO26" s="430"/>
      <c r="BP26" s="430"/>
      <c r="BQ26" s="430"/>
      <c r="BR26" s="430"/>
      <c r="BS26" s="430"/>
      <c r="BT26" s="430"/>
      <c r="BU26" s="431"/>
      <c r="BV26" s="429" t="s">
        <v>172</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178</v>
      </c>
      <c r="F27" s="459"/>
      <c r="G27" s="459"/>
      <c r="H27" s="459"/>
      <c r="I27" s="459"/>
      <c r="J27" s="459"/>
      <c r="K27" s="460"/>
      <c r="L27" s="480">
        <v>1</v>
      </c>
      <c r="M27" s="481"/>
      <c r="N27" s="481"/>
      <c r="O27" s="481"/>
      <c r="P27" s="523"/>
      <c r="Q27" s="480">
        <v>3980</v>
      </c>
      <c r="R27" s="481"/>
      <c r="S27" s="481"/>
      <c r="T27" s="481"/>
      <c r="U27" s="481"/>
      <c r="V27" s="523"/>
      <c r="W27" s="582"/>
      <c r="X27" s="570"/>
      <c r="Y27" s="571"/>
      <c r="Z27" s="479" t="s">
        <v>179</v>
      </c>
      <c r="AA27" s="459"/>
      <c r="AB27" s="459"/>
      <c r="AC27" s="459"/>
      <c r="AD27" s="459"/>
      <c r="AE27" s="459"/>
      <c r="AF27" s="459"/>
      <c r="AG27" s="460"/>
      <c r="AH27" s="480">
        <v>36</v>
      </c>
      <c r="AI27" s="481"/>
      <c r="AJ27" s="481"/>
      <c r="AK27" s="481"/>
      <c r="AL27" s="523"/>
      <c r="AM27" s="480">
        <v>114428</v>
      </c>
      <c r="AN27" s="481"/>
      <c r="AO27" s="481"/>
      <c r="AP27" s="481"/>
      <c r="AQ27" s="481"/>
      <c r="AR27" s="523"/>
      <c r="AS27" s="480">
        <v>3179</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68703</v>
      </c>
      <c r="BO27" s="606"/>
      <c r="BP27" s="606"/>
      <c r="BQ27" s="606"/>
      <c r="BR27" s="606"/>
      <c r="BS27" s="606"/>
      <c r="BT27" s="606"/>
      <c r="BU27" s="607"/>
      <c r="BV27" s="605">
        <v>68703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181</v>
      </c>
      <c r="F28" s="459"/>
      <c r="G28" s="459"/>
      <c r="H28" s="459"/>
      <c r="I28" s="459"/>
      <c r="J28" s="459"/>
      <c r="K28" s="460"/>
      <c r="L28" s="480">
        <v>1</v>
      </c>
      <c r="M28" s="481"/>
      <c r="N28" s="481"/>
      <c r="O28" s="481"/>
      <c r="P28" s="523"/>
      <c r="Q28" s="480">
        <v>3640</v>
      </c>
      <c r="R28" s="481"/>
      <c r="S28" s="481"/>
      <c r="T28" s="481"/>
      <c r="U28" s="481"/>
      <c r="V28" s="523"/>
      <c r="W28" s="582"/>
      <c r="X28" s="570"/>
      <c r="Y28" s="571"/>
      <c r="Z28" s="479" t="s">
        <v>182</v>
      </c>
      <c r="AA28" s="459"/>
      <c r="AB28" s="459"/>
      <c r="AC28" s="459"/>
      <c r="AD28" s="459"/>
      <c r="AE28" s="459"/>
      <c r="AF28" s="459"/>
      <c r="AG28" s="460"/>
      <c r="AH28" s="480" t="s">
        <v>172</v>
      </c>
      <c r="AI28" s="481"/>
      <c r="AJ28" s="481"/>
      <c r="AK28" s="481"/>
      <c r="AL28" s="523"/>
      <c r="AM28" s="480" t="s">
        <v>172</v>
      </c>
      <c r="AN28" s="481"/>
      <c r="AO28" s="481"/>
      <c r="AP28" s="481"/>
      <c r="AQ28" s="481"/>
      <c r="AR28" s="523"/>
      <c r="AS28" s="480" t="s">
        <v>173</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714474</v>
      </c>
      <c r="BO28" s="393"/>
      <c r="BP28" s="393"/>
      <c r="BQ28" s="393"/>
      <c r="BR28" s="393"/>
      <c r="BS28" s="393"/>
      <c r="BT28" s="393"/>
      <c r="BU28" s="394"/>
      <c r="BV28" s="392">
        <v>1343092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184</v>
      </c>
      <c r="F29" s="459"/>
      <c r="G29" s="459"/>
      <c r="H29" s="459"/>
      <c r="I29" s="459"/>
      <c r="J29" s="459"/>
      <c r="K29" s="460"/>
      <c r="L29" s="480">
        <v>18</v>
      </c>
      <c r="M29" s="481"/>
      <c r="N29" s="481"/>
      <c r="O29" s="481"/>
      <c r="P29" s="523"/>
      <c r="Q29" s="480">
        <v>3360</v>
      </c>
      <c r="R29" s="481"/>
      <c r="S29" s="481"/>
      <c r="T29" s="481"/>
      <c r="U29" s="481"/>
      <c r="V29" s="523"/>
      <c r="W29" s="583"/>
      <c r="X29" s="584"/>
      <c r="Y29" s="585"/>
      <c r="Z29" s="479" t="s">
        <v>185</v>
      </c>
      <c r="AA29" s="459"/>
      <c r="AB29" s="459"/>
      <c r="AC29" s="459"/>
      <c r="AD29" s="459"/>
      <c r="AE29" s="459"/>
      <c r="AF29" s="459"/>
      <c r="AG29" s="460"/>
      <c r="AH29" s="480">
        <v>391</v>
      </c>
      <c r="AI29" s="481"/>
      <c r="AJ29" s="481"/>
      <c r="AK29" s="481"/>
      <c r="AL29" s="523"/>
      <c r="AM29" s="480">
        <v>1283443</v>
      </c>
      <c r="AN29" s="481"/>
      <c r="AO29" s="481"/>
      <c r="AP29" s="481"/>
      <c r="AQ29" s="481"/>
      <c r="AR29" s="523"/>
      <c r="AS29" s="480">
        <v>3282</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100531</v>
      </c>
      <c r="BO29" s="430"/>
      <c r="BP29" s="430"/>
      <c r="BQ29" s="430"/>
      <c r="BR29" s="430"/>
      <c r="BS29" s="430"/>
      <c r="BT29" s="430"/>
      <c r="BU29" s="431"/>
      <c r="BV29" s="429">
        <v>200431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100.6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2331499</v>
      </c>
      <c r="BO30" s="606"/>
      <c r="BP30" s="606"/>
      <c r="BQ30" s="606"/>
      <c r="BR30" s="606"/>
      <c r="BS30" s="606"/>
      <c r="BT30" s="606"/>
      <c r="BU30" s="607"/>
      <c r="BV30" s="605">
        <v>2287745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196</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安房郡市広域市町村圏事務組合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鴨川市開発公社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病院事業会計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千葉県市町村総合事務組合（一般会計）</v>
      </c>
      <c r="BZ35" s="619"/>
      <c r="CA35" s="619"/>
      <c r="CB35" s="619"/>
      <c r="CC35" s="619"/>
      <c r="CD35" s="619"/>
      <c r="CE35" s="619"/>
      <c r="CF35" s="619"/>
      <c r="CG35" s="619"/>
      <c r="CH35" s="619"/>
      <c r="CI35" s="619"/>
      <c r="CJ35" s="619"/>
      <c r="CK35" s="619"/>
      <c r="CL35" s="619"/>
      <c r="CM35" s="619"/>
      <c r="CN35" s="214"/>
      <c r="CO35" s="618">
        <f t="shared" ref="CO35:CO43" si="3">IF(CQ35="","",CO34+1)</f>
        <v>16</v>
      </c>
      <c r="CP35" s="618"/>
      <c r="CQ35" s="619" t="str">
        <f>IF('各会計、関係団体の財政状況及び健全化判断比率'!BS8="","",'各会計、関係団体の財政状況及び健全化判断比率'!BS8)</f>
        <v>鴨川マリン開発</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千葉県市町村総合事務組合（千葉県自治会館管理運営特別会計）</v>
      </c>
      <c r="BZ36" s="619"/>
      <c r="CA36" s="619"/>
      <c r="CB36" s="619"/>
      <c r="CC36" s="619"/>
      <c r="CD36" s="619"/>
      <c r="CE36" s="619"/>
      <c r="CF36" s="619"/>
      <c r="CG36" s="619"/>
      <c r="CH36" s="619"/>
      <c r="CI36" s="619"/>
      <c r="CJ36" s="619"/>
      <c r="CK36" s="619"/>
      <c r="CL36" s="619"/>
      <c r="CM36" s="619"/>
      <c r="CN36" s="214"/>
      <c r="CO36" s="618">
        <f t="shared" si="3"/>
        <v>17</v>
      </c>
      <c r="CP36" s="618"/>
      <c r="CQ36" s="619" t="str">
        <f>IF('各会計、関係団体の財政状況及び健全化判断比率'!BS9="","",'各会計、関係団体の財政状況及び健全化判断比率'!BS9)</f>
        <v>鴨川観光プラットフォーム</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千葉県市町村総合事務組合（千葉県自治研修センター特別会計）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千葉県市町村総合事務組合（千葉県市町村交通災害共済特別会計）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千葉県後期高齢者医療広域連合（一般会計）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千葉県後期高齢者医療広域連合（後期高齢者医療特別会計）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14</v>
      </c>
      <c r="BX41" s="618"/>
      <c r="BY41" s="619" t="str">
        <f>IF('各会計、関係団体の財政状況及び健全化判断比率'!B75="","",'各会計、関係団体の財政状況及び健全化判断比率'!B75)</f>
        <v>南房総広域水道企業団（水道用水供給事業会計）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qBNZROzOXJ3apTYm1Jd5KZKyLWURGTIxQj2sHVbgtfEIpRayK2ApUiQ1pVFmOfoxfhFqLkK75/uZBuqRqciacQ==" saltValue="hSje6VDh+X2wvLQqH2ilo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10" t="s">
        <v>570</v>
      </c>
      <c r="D34" s="1210"/>
      <c r="E34" s="1211"/>
      <c r="F34" s="32">
        <v>7.32</v>
      </c>
      <c r="G34" s="33">
        <v>11.3</v>
      </c>
      <c r="H34" s="33">
        <v>14.69</v>
      </c>
      <c r="I34" s="33">
        <v>14.4</v>
      </c>
      <c r="J34" s="34">
        <v>14.57</v>
      </c>
      <c r="K34" s="22"/>
      <c r="L34" s="22"/>
      <c r="M34" s="22"/>
      <c r="N34" s="22"/>
      <c r="O34" s="22"/>
      <c r="P34" s="22"/>
    </row>
    <row r="35" spans="1:16" ht="39" customHeight="1" x14ac:dyDescent="0.2">
      <c r="A35" s="22"/>
      <c r="B35" s="35"/>
      <c r="C35" s="1204" t="s">
        <v>571</v>
      </c>
      <c r="D35" s="1205"/>
      <c r="E35" s="1206"/>
      <c r="F35" s="36">
        <v>6.08</v>
      </c>
      <c r="G35" s="37">
        <v>5.99</v>
      </c>
      <c r="H35" s="37">
        <v>4.49</v>
      </c>
      <c r="I35" s="37">
        <v>4.62</v>
      </c>
      <c r="J35" s="38">
        <v>5.26</v>
      </c>
      <c r="K35" s="22"/>
      <c r="L35" s="22"/>
      <c r="M35" s="22"/>
      <c r="N35" s="22"/>
      <c r="O35" s="22"/>
      <c r="P35" s="22"/>
    </row>
    <row r="36" spans="1:16" ht="39" customHeight="1" x14ac:dyDescent="0.2">
      <c r="A36" s="22"/>
      <c r="B36" s="35"/>
      <c r="C36" s="1204" t="s">
        <v>572</v>
      </c>
      <c r="D36" s="1205"/>
      <c r="E36" s="1206"/>
      <c r="F36" s="36">
        <v>2.31</v>
      </c>
      <c r="G36" s="37">
        <v>2.4900000000000002</v>
      </c>
      <c r="H36" s="37">
        <v>1.92</v>
      </c>
      <c r="I36" s="37">
        <v>2.41</v>
      </c>
      <c r="J36" s="38">
        <v>2.77</v>
      </c>
      <c r="K36" s="22"/>
      <c r="L36" s="22"/>
      <c r="M36" s="22"/>
      <c r="N36" s="22"/>
      <c r="O36" s="22"/>
      <c r="P36" s="22"/>
    </row>
    <row r="37" spans="1:16" ht="39" customHeight="1" x14ac:dyDescent="0.2">
      <c r="A37" s="22"/>
      <c r="B37" s="35"/>
      <c r="C37" s="1204" t="s">
        <v>573</v>
      </c>
      <c r="D37" s="1205"/>
      <c r="E37" s="1206"/>
      <c r="F37" s="36">
        <v>1.07</v>
      </c>
      <c r="G37" s="37">
        <v>1.4</v>
      </c>
      <c r="H37" s="37">
        <v>1.1100000000000001</v>
      </c>
      <c r="I37" s="37">
        <v>1.2</v>
      </c>
      <c r="J37" s="38">
        <v>1.59</v>
      </c>
      <c r="K37" s="22"/>
      <c r="L37" s="22"/>
      <c r="M37" s="22"/>
      <c r="N37" s="22"/>
      <c r="O37" s="22"/>
      <c r="P37" s="22"/>
    </row>
    <row r="38" spans="1:16" ht="39" customHeight="1" x14ac:dyDescent="0.2">
      <c r="A38" s="22"/>
      <c r="B38" s="35"/>
      <c r="C38" s="1204" t="s">
        <v>574</v>
      </c>
      <c r="D38" s="1205"/>
      <c r="E38" s="1206"/>
      <c r="F38" s="36">
        <v>1.45</v>
      </c>
      <c r="G38" s="37">
        <v>1.4</v>
      </c>
      <c r="H38" s="37">
        <v>2.79</v>
      </c>
      <c r="I38" s="37">
        <v>0.73</v>
      </c>
      <c r="J38" s="38">
        <v>0.82</v>
      </c>
      <c r="K38" s="22"/>
      <c r="L38" s="22"/>
      <c r="M38" s="22"/>
      <c r="N38" s="22"/>
      <c r="O38" s="22"/>
      <c r="P38" s="22"/>
    </row>
    <row r="39" spans="1:16" ht="39" customHeight="1" x14ac:dyDescent="0.2">
      <c r="A39" s="22"/>
      <c r="B39" s="35"/>
      <c r="C39" s="1204" t="s">
        <v>575</v>
      </c>
      <c r="D39" s="1205"/>
      <c r="E39" s="1206"/>
      <c r="F39" s="36">
        <v>0.02</v>
      </c>
      <c r="G39" s="37">
        <v>0.01</v>
      </c>
      <c r="H39" s="37">
        <v>0.02</v>
      </c>
      <c r="I39" s="37">
        <v>0.01</v>
      </c>
      <c r="J39" s="38">
        <v>0.01</v>
      </c>
      <c r="K39" s="22"/>
      <c r="L39" s="22"/>
      <c r="M39" s="22"/>
      <c r="N39" s="22"/>
      <c r="O39" s="22"/>
      <c r="P39" s="22"/>
    </row>
    <row r="40" spans="1:16" ht="39" customHeight="1" x14ac:dyDescent="0.2">
      <c r="A40" s="22"/>
      <c r="B40" s="35"/>
      <c r="C40" s="1204"/>
      <c r="D40" s="1205"/>
      <c r="E40" s="1206"/>
      <c r="F40" s="36"/>
      <c r="G40" s="37"/>
      <c r="H40" s="37"/>
      <c r="I40" s="37"/>
      <c r="J40" s="38"/>
      <c r="K40" s="22"/>
      <c r="L40" s="22"/>
      <c r="M40" s="22"/>
      <c r="N40" s="22"/>
      <c r="O40" s="22"/>
      <c r="P40" s="22"/>
    </row>
    <row r="41" spans="1:16" ht="39" customHeight="1" x14ac:dyDescent="0.2">
      <c r="A41" s="22"/>
      <c r="B41" s="35"/>
      <c r="C41" s="1204"/>
      <c r="D41" s="1205"/>
      <c r="E41" s="1206"/>
      <c r="F41" s="36"/>
      <c r="G41" s="37"/>
      <c r="H41" s="37"/>
      <c r="I41" s="37"/>
      <c r="J41" s="38"/>
      <c r="K41" s="22"/>
      <c r="L41" s="22"/>
      <c r="M41" s="22"/>
      <c r="N41" s="22"/>
      <c r="O41" s="22"/>
      <c r="P41" s="22"/>
    </row>
    <row r="42" spans="1:16" ht="39" customHeight="1" x14ac:dyDescent="0.2">
      <c r="A42" s="22"/>
      <c r="B42" s="39"/>
      <c r="C42" s="1204" t="s">
        <v>576</v>
      </c>
      <c r="D42" s="1205"/>
      <c r="E42" s="1206"/>
      <c r="F42" s="36" t="s">
        <v>520</v>
      </c>
      <c r="G42" s="37" t="s">
        <v>520</v>
      </c>
      <c r="H42" s="37" t="s">
        <v>520</v>
      </c>
      <c r="I42" s="37" t="s">
        <v>520</v>
      </c>
      <c r="J42" s="38" t="s">
        <v>520</v>
      </c>
      <c r="K42" s="22"/>
      <c r="L42" s="22"/>
      <c r="M42" s="22"/>
      <c r="N42" s="22"/>
      <c r="O42" s="22"/>
      <c r="P42" s="22"/>
    </row>
    <row r="43" spans="1:16" ht="39" customHeight="1" thickBot="1" x14ac:dyDescent="0.25">
      <c r="A43" s="22"/>
      <c r="B43" s="40"/>
      <c r="C43" s="1207" t="s">
        <v>577</v>
      </c>
      <c r="D43" s="1208"/>
      <c r="E43" s="1209"/>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ewHLVinQPWDI/qBjGSmKWVFfm6ZiRBIm4EUu1j3B9dVOAyJ5rk6qDNfQRs3IfYdH/N3EiagXtBbCqvWIH9KlQ==" saltValue="APGTT5r+f3nLLMCTQ071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12" t="s">
        <v>11</v>
      </c>
      <c r="C45" s="1213"/>
      <c r="D45" s="58"/>
      <c r="E45" s="1218" t="s">
        <v>12</v>
      </c>
      <c r="F45" s="1218"/>
      <c r="G45" s="1218"/>
      <c r="H45" s="1218"/>
      <c r="I45" s="1218"/>
      <c r="J45" s="1219"/>
      <c r="K45" s="59">
        <v>1877</v>
      </c>
      <c r="L45" s="60">
        <v>1661</v>
      </c>
      <c r="M45" s="60">
        <v>1700</v>
      </c>
      <c r="N45" s="60">
        <v>1840</v>
      </c>
      <c r="O45" s="61">
        <v>1910</v>
      </c>
      <c r="P45" s="48"/>
      <c r="Q45" s="48"/>
      <c r="R45" s="48"/>
      <c r="S45" s="48"/>
      <c r="T45" s="48"/>
      <c r="U45" s="48"/>
    </row>
    <row r="46" spans="1:21" ht="30.75" customHeight="1" x14ac:dyDescent="0.2">
      <c r="A46" s="48"/>
      <c r="B46" s="1214"/>
      <c r="C46" s="1215"/>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2">
      <c r="A47" s="48"/>
      <c r="B47" s="1214"/>
      <c r="C47" s="1215"/>
      <c r="D47" s="62"/>
      <c r="E47" s="1220" t="s">
        <v>14</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x14ac:dyDescent="0.2">
      <c r="A48" s="48"/>
      <c r="B48" s="1214"/>
      <c r="C48" s="1215"/>
      <c r="D48" s="62"/>
      <c r="E48" s="1220" t="s">
        <v>15</v>
      </c>
      <c r="F48" s="1220"/>
      <c r="G48" s="1220"/>
      <c r="H48" s="1220"/>
      <c r="I48" s="1220"/>
      <c r="J48" s="1221"/>
      <c r="K48" s="63">
        <v>8</v>
      </c>
      <c r="L48" s="64">
        <v>72</v>
      </c>
      <c r="M48" s="64">
        <v>74</v>
      </c>
      <c r="N48" s="64">
        <v>45</v>
      </c>
      <c r="O48" s="65">
        <v>36</v>
      </c>
      <c r="P48" s="48"/>
      <c r="Q48" s="48"/>
      <c r="R48" s="48"/>
      <c r="S48" s="48"/>
      <c r="T48" s="48"/>
      <c r="U48" s="48"/>
    </row>
    <row r="49" spans="1:21" ht="30.75" customHeight="1" x14ac:dyDescent="0.2">
      <c r="A49" s="48"/>
      <c r="B49" s="1214"/>
      <c r="C49" s="1215"/>
      <c r="D49" s="62"/>
      <c r="E49" s="1220" t="s">
        <v>16</v>
      </c>
      <c r="F49" s="1220"/>
      <c r="G49" s="1220"/>
      <c r="H49" s="1220"/>
      <c r="I49" s="1220"/>
      <c r="J49" s="1221"/>
      <c r="K49" s="63">
        <v>64</v>
      </c>
      <c r="L49" s="64">
        <v>63</v>
      </c>
      <c r="M49" s="64">
        <v>67</v>
      </c>
      <c r="N49" s="64">
        <v>70</v>
      </c>
      <c r="O49" s="65">
        <v>77</v>
      </c>
      <c r="P49" s="48"/>
      <c r="Q49" s="48"/>
      <c r="R49" s="48"/>
      <c r="S49" s="48"/>
      <c r="T49" s="48"/>
      <c r="U49" s="48"/>
    </row>
    <row r="50" spans="1:21" ht="30.75" customHeight="1" x14ac:dyDescent="0.2">
      <c r="A50" s="48"/>
      <c r="B50" s="1214"/>
      <c r="C50" s="1215"/>
      <c r="D50" s="62"/>
      <c r="E50" s="1220" t="s">
        <v>17</v>
      </c>
      <c r="F50" s="1220"/>
      <c r="G50" s="1220"/>
      <c r="H50" s="1220"/>
      <c r="I50" s="1220"/>
      <c r="J50" s="1221"/>
      <c r="K50" s="63">
        <v>364</v>
      </c>
      <c r="L50" s="64">
        <v>358</v>
      </c>
      <c r="M50" s="64">
        <v>352</v>
      </c>
      <c r="N50" s="64">
        <v>345</v>
      </c>
      <c r="O50" s="65" t="s">
        <v>520</v>
      </c>
      <c r="P50" s="48"/>
      <c r="Q50" s="48"/>
      <c r="R50" s="48"/>
      <c r="S50" s="48"/>
      <c r="T50" s="48"/>
      <c r="U50" s="48"/>
    </row>
    <row r="51" spans="1:21" ht="30.75" customHeight="1" x14ac:dyDescent="0.2">
      <c r="A51" s="48"/>
      <c r="B51" s="1216"/>
      <c r="C51" s="1217"/>
      <c r="D51" s="66"/>
      <c r="E51" s="1220" t="s">
        <v>18</v>
      </c>
      <c r="F51" s="1220"/>
      <c r="G51" s="1220"/>
      <c r="H51" s="1220"/>
      <c r="I51" s="1220"/>
      <c r="J51" s="1221"/>
      <c r="K51" s="63" t="s">
        <v>520</v>
      </c>
      <c r="L51" s="64" t="s">
        <v>520</v>
      </c>
      <c r="M51" s="64" t="s">
        <v>520</v>
      </c>
      <c r="N51" s="64" t="s">
        <v>520</v>
      </c>
      <c r="O51" s="65" t="s">
        <v>520</v>
      </c>
      <c r="P51" s="48"/>
      <c r="Q51" s="48"/>
      <c r="R51" s="48"/>
      <c r="S51" s="48"/>
      <c r="T51" s="48"/>
      <c r="U51" s="48"/>
    </row>
    <row r="52" spans="1:21" ht="30.75" customHeight="1" x14ac:dyDescent="0.2">
      <c r="A52" s="48"/>
      <c r="B52" s="1222" t="s">
        <v>19</v>
      </c>
      <c r="C52" s="1223"/>
      <c r="D52" s="66"/>
      <c r="E52" s="1220" t="s">
        <v>20</v>
      </c>
      <c r="F52" s="1220"/>
      <c r="G52" s="1220"/>
      <c r="H52" s="1220"/>
      <c r="I52" s="1220"/>
      <c r="J52" s="1221"/>
      <c r="K52" s="63">
        <v>1419</v>
      </c>
      <c r="L52" s="64">
        <v>1280</v>
      </c>
      <c r="M52" s="64">
        <v>1255</v>
      </c>
      <c r="N52" s="64">
        <v>1281</v>
      </c>
      <c r="O52" s="65">
        <v>1262</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894</v>
      </c>
      <c r="L53" s="69">
        <v>874</v>
      </c>
      <c r="M53" s="69">
        <v>938</v>
      </c>
      <c r="N53" s="69">
        <v>1019</v>
      </c>
      <c r="O53" s="70">
        <v>761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28" t="s">
        <v>25</v>
      </c>
      <c r="C57" s="1229"/>
      <c r="D57" s="1232" t="s">
        <v>26</v>
      </c>
      <c r="E57" s="1233"/>
      <c r="F57" s="1233"/>
      <c r="G57" s="1233"/>
      <c r="H57" s="1233"/>
      <c r="I57" s="1233"/>
      <c r="J57" s="1234"/>
      <c r="K57" s="83" t="s">
        <v>608</v>
      </c>
      <c r="L57" s="84" t="s">
        <v>608</v>
      </c>
      <c r="M57" s="84" t="s">
        <v>609</v>
      </c>
      <c r="N57" s="84" t="s">
        <v>608</v>
      </c>
      <c r="O57" s="85" t="s">
        <v>608</v>
      </c>
    </row>
    <row r="58" spans="1:21" ht="31.5" customHeight="1" thickBot="1" x14ac:dyDescent="0.25">
      <c r="B58" s="1230"/>
      <c r="C58" s="1231"/>
      <c r="D58" s="1235" t="s">
        <v>27</v>
      </c>
      <c r="E58" s="1236"/>
      <c r="F58" s="1236"/>
      <c r="G58" s="1236"/>
      <c r="H58" s="1236"/>
      <c r="I58" s="1236"/>
      <c r="J58" s="1237"/>
      <c r="K58" s="86" t="s">
        <v>608</v>
      </c>
      <c r="L58" s="87" t="s">
        <v>608</v>
      </c>
      <c r="M58" s="87" t="s">
        <v>608</v>
      </c>
      <c r="N58" s="87" t="s">
        <v>609</v>
      </c>
      <c r="O58" s="88" t="s">
        <v>608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5FD2YAPvQD2phpeQjErDOQiYOaQALDvGb8S1w7BEfC5BxDebxmK51zY2f4fDKf1rKRhGOCABV+V7wCY9ZTZZw==" saltValue="STQG2IvOF9Os78Iq2qL0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38" t="s">
        <v>30</v>
      </c>
      <c r="C41" s="1239"/>
      <c r="D41" s="102"/>
      <c r="E41" s="1244" t="s">
        <v>31</v>
      </c>
      <c r="F41" s="1244"/>
      <c r="G41" s="1244"/>
      <c r="H41" s="1245"/>
      <c r="I41" s="103">
        <v>20194</v>
      </c>
      <c r="J41" s="104">
        <v>19960</v>
      </c>
      <c r="K41" s="104">
        <v>19774</v>
      </c>
      <c r="L41" s="104">
        <v>19321</v>
      </c>
      <c r="M41" s="105">
        <v>18961</v>
      </c>
    </row>
    <row r="42" spans="2:13" ht="27.75" customHeight="1" x14ac:dyDescent="0.2">
      <c r="B42" s="1240"/>
      <c r="C42" s="1241"/>
      <c r="D42" s="106"/>
      <c r="E42" s="1246" t="s">
        <v>32</v>
      </c>
      <c r="F42" s="1246"/>
      <c r="G42" s="1246"/>
      <c r="H42" s="1247"/>
      <c r="I42" s="107">
        <v>1023</v>
      </c>
      <c r="J42" s="108">
        <v>682</v>
      </c>
      <c r="K42" s="108">
        <v>345</v>
      </c>
      <c r="L42" s="108" t="s">
        <v>520</v>
      </c>
      <c r="M42" s="109" t="s">
        <v>520</v>
      </c>
    </row>
    <row r="43" spans="2:13" ht="27.75" customHeight="1" x14ac:dyDescent="0.2">
      <c r="B43" s="1240"/>
      <c r="C43" s="1241"/>
      <c r="D43" s="106"/>
      <c r="E43" s="1246" t="s">
        <v>33</v>
      </c>
      <c r="F43" s="1246"/>
      <c r="G43" s="1246"/>
      <c r="H43" s="1247"/>
      <c r="I43" s="107">
        <v>76</v>
      </c>
      <c r="J43" s="108">
        <v>91</v>
      </c>
      <c r="K43" s="108">
        <v>86</v>
      </c>
      <c r="L43" s="108">
        <v>102</v>
      </c>
      <c r="M43" s="109">
        <v>33</v>
      </c>
    </row>
    <row r="44" spans="2:13" ht="27.75" customHeight="1" x14ac:dyDescent="0.2">
      <c r="B44" s="1240"/>
      <c r="C44" s="1241"/>
      <c r="D44" s="106"/>
      <c r="E44" s="1246" t="s">
        <v>34</v>
      </c>
      <c r="F44" s="1246"/>
      <c r="G44" s="1246"/>
      <c r="H44" s="1247"/>
      <c r="I44" s="107">
        <v>737</v>
      </c>
      <c r="J44" s="108">
        <v>810</v>
      </c>
      <c r="K44" s="108">
        <v>796</v>
      </c>
      <c r="L44" s="108">
        <v>809</v>
      </c>
      <c r="M44" s="109">
        <v>755</v>
      </c>
    </row>
    <row r="45" spans="2:13" ht="27.75" customHeight="1" x14ac:dyDescent="0.2">
      <c r="B45" s="1240"/>
      <c r="C45" s="1241"/>
      <c r="D45" s="106"/>
      <c r="E45" s="1246" t="s">
        <v>35</v>
      </c>
      <c r="F45" s="1246"/>
      <c r="G45" s="1246"/>
      <c r="H45" s="1247"/>
      <c r="I45" s="107">
        <v>5060</v>
      </c>
      <c r="J45" s="108">
        <v>4813</v>
      </c>
      <c r="K45" s="108">
        <v>4677</v>
      </c>
      <c r="L45" s="108">
        <v>4523</v>
      </c>
      <c r="M45" s="109">
        <v>4415</v>
      </c>
    </row>
    <row r="46" spans="2:13" ht="27.75" customHeight="1" x14ac:dyDescent="0.2">
      <c r="B46" s="1240"/>
      <c r="C46" s="1241"/>
      <c r="D46" s="110"/>
      <c r="E46" s="1246" t="s">
        <v>36</v>
      </c>
      <c r="F46" s="1246"/>
      <c r="G46" s="1246"/>
      <c r="H46" s="1247"/>
      <c r="I46" s="107">
        <v>162</v>
      </c>
      <c r="J46" s="108">
        <v>117</v>
      </c>
      <c r="K46" s="108">
        <v>72</v>
      </c>
      <c r="L46" s="108">
        <v>30</v>
      </c>
      <c r="M46" s="109">
        <v>23</v>
      </c>
    </row>
    <row r="47" spans="2:13" ht="27.75" customHeight="1" x14ac:dyDescent="0.2">
      <c r="B47" s="1240"/>
      <c r="C47" s="1241"/>
      <c r="D47" s="111"/>
      <c r="E47" s="1248" t="s">
        <v>37</v>
      </c>
      <c r="F47" s="1249"/>
      <c r="G47" s="1249"/>
      <c r="H47" s="1250"/>
      <c r="I47" s="107" t="s">
        <v>520</v>
      </c>
      <c r="J47" s="108" t="s">
        <v>520</v>
      </c>
      <c r="K47" s="108" t="s">
        <v>520</v>
      </c>
      <c r="L47" s="108" t="s">
        <v>520</v>
      </c>
      <c r="M47" s="109" t="s">
        <v>520</v>
      </c>
    </row>
    <row r="48" spans="2:13" ht="27.75" customHeight="1" x14ac:dyDescent="0.2">
      <c r="B48" s="1240"/>
      <c r="C48" s="1241"/>
      <c r="D48" s="106"/>
      <c r="E48" s="1246" t="s">
        <v>38</v>
      </c>
      <c r="F48" s="1246"/>
      <c r="G48" s="1246"/>
      <c r="H48" s="1247"/>
      <c r="I48" s="107" t="s">
        <v>520</v>
      </c>
      <c r="J48" s="108" t="s">
        <v>520</v>
      </c>
      <c r="K48" s="108" t="s">
        <v>520</v>
      </c>
      <c r="L48" s="108" t="s">
        <v>520</v>
      </c>
      <c r="M48" s="109" t="s">
        <v>520</v>
      </c>
    </row>
    <row r="49" spans="2:13" ht="27.75" customHeight="1" x14ac:dyDescent="0.2">
      <c r="B49" s="1242"/>
      <c r="C49" s="1243"/>
      <c r="D49" s="106"/>
      <c r="E49" s="1246" t="s">
        <v>39</v>
      </c>
      <c r="F49" s="1246"/>
      <c r="G49" s="1246"/>
      <c r="H49" s="1247"/>
      <c r="I49" s="107" t="s">
        <v>520</v>
      </c>
      <c r="J49" s="108" t="s">
        <v>520</v>
      </c>
      <c r="K49" s="108" t="s">
        <v>520</v>
      </c>
      <c r="L49" s="108" t="s">
        <v>520</v>
      </c>
      <c r="M49" s="109" t="s">
        <v>520</v>
      </c>
    </row>
    <row r="50" spans="2:13" ht="27.75" customHeight="1" x14ac:dyDescent="0.2">
      <c r="B50" s="1251" t="s">
        <v>40</v>
      </c>
      <c r="C50" s="1252"/>
      <c r="D50" s="112"/>
      <c r="E50" s="1246" t="s">
        <v>41</v>
      </c>
      <c r="F50" s="1246"/>
      <c r="G50" s="1246"/>
      <c r="H50" s="1247"/>
      <c r="I50" s="107">
        <v>3891</v>
      </c>
      <c r="J50" s="108">
        <v>3624</v>
      </c>
      <c r="K50" s="108">
        <v>3429</v>
      </c>
      <c r="L50" s="108">
        <v>3067</v>
      </c>
      <c r="M50" s="109">
        <v>2449</v>
      </c>
    </row>
    <row r="51" spans="2:13" ht="27.75" customHeight="1" x14ac:dyDescent="0.2">
      <c r="B51" s="1240"/>
      <c r="C51" s="1241"/>
      <c r="D51" s="106"/>
      <c r="E51" s="1246" t="s">
        <v>42</v>
      </c>
      <c r="F51" s="1246"/>
      <c r="G51" s="1246"/>
      <c r="H51" s="1247"/>
      <c r="I51" s="107">
        <v>93</v>
      </c>
      <c r="J51" s="108">
        <v>81</v>
      </c>
      <c r="K51" s="108">
        <v>68</v>
      </c>
      <c r="L51" s="108">
        <v>55</v>
      </c>
      <c r="M51" s="109">
        <v>44</v>
      </c>
    </row>
    <row r="52" spans="2:13" ht="27.75" customHeight="1" x14ac:dyDescent="0.2">
      <c r="B52" s="1242"/>
      <c r="C52" s="1243"/>
      <c r="D52" s="106"/>
      <c r="E52" s="1246" t="s">
        <v>43</v>
      </c>
      <c r="F52" s="1246"/>
      <c r="G52" s="1246"/>
      <c r="H52" s="1247"/>
      <c r="I52" s="107">
        <v>14241</v>
      </c>
      <c r="J52" s="108">
        <v>14067</v>
      </c>
      <c r="K52" s="108">
        <v>13724</v>
      </c>
      <c r="L52" s="108">
        <v>13584</v>
      </c>
      <c r="M52" s="109">
        <v>13141</v>
      </c>
    </row>
    <row r="53" spans="2:13" ht="27.75" customHeight="1" thickBot="1" x14ac:dyDescent="0.25">
      <c r="B53" s="1253" t="s">
        <v>44</v>
      </c>
      <c r="C53" s="1254"/>
      <c r="D53" s="113"/>
      <c r="E53" s="1255" t="s">
        <v>45</v>
      </c>
      <c r="F53" s="1255"/>
      <c r="G53" s="1255"/>
      <c r="H53" s="1256"/>
      <c r="I53" s="114">
        <v>9027</v>
      </c>
      <c r="J53" s="115">
        <v>8701</v>
      </c>
      <c r="K53" s="115">
        <v>8529</v>
      </c>
      <c r="L53" s="115">
        <v>8079</v>
      </c>
      <c r="M53" s="116">
        <v>8553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2Q3sEaFe5i2XbKVVEdyLtcHW7CSghO8XTimvb8VDTD3AabKT+gsgf37jRkTMu0W1ffhtytrSXrpW/T+eqAS6Q==" saltValue="5WQqG7N3MceZRYDRwFf/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563</v>
      </c>
      <c r="G54" s="125" t="s">
        <v>564</v>
      </c>
      <c r="H54" s="126" t="s">
        <v>565</v>
      </c>
    </row>
    <row r="55" spans="2:8" ht="52.5" customHeight="1" x14ac:dyDescent="0.2">
      <c r="B55" s="127"/>
      <c r="C55" s="1265" t="s">
        <v>48</v>
      </c>
      <c r="D55" s="1265"/>
      <c r="E55" s="1266"/>
      <c r="F55" s="128">
        <v>1732</v>
      </c>
      <c r="G55" s="128">
        <v>1343</v>
      </c>
      <c r="H55" s="129">
        <v>714</v>
      </c>
    </row>
    <row r="56" spans="2:8" ht="52.5" customHeight="1" x14ac:dyDescent="0.2">
      <c r="B56" s="130"/>
      <c r="C56" s="1267" t="s">
        <v>49</v>
      </c>
      <c r="D56" s="1267"/>
      <c r="E56" s="1268"/>
      <c r="F56" s="131">
        <v>300</v>
      </c>
      <c r="G56" s="131">
        <v>200</v>
      </c>
      <c r="H56" s="132">
        <v>101</v>
      </c>
    </row>
    <row r="57" spans="2:8" ht="53.25" customHeight="1" x14ac:dyDescent="0.2">
      <c r="B57" s="130"/>
      <c r="C57" s="1269" t="s">
        <v>50</v>
      </c>
      <c r="D57" s="1269"/>
      <c r="E57" s="1270"/>
      <c r="F57" s="133">
        <v>2302</v>
      </c>
      <c r="G57" s="133">
        <v>2288</v>
      </c>
      <c r="H57" s="134">
        <v>2331</v>
      </c>
    </row>
    <row r="58" spans="2:8" ht="45.75" customHeight="1" x14ac:dyDescent="0.2">
      <c r="B58" s="135"/>
      <c r="C58" s="1257" t="s">
        <v>603</v>
      </c>
      <c r="D58" s="1258"/>
      <c r="E58" s="1259"/>
      <c r="F58" s="136">
        <v>1322</v>
      </c>
      <c r="G58" s="136">
        <v>1322</v>
      </c>
      <c r="H58" s="137">
        <v>1323</v>
      </c>
    </row>
    <row r="59" spans="2:8" ht="45.75" customHeight="1" x14ac:dyDescent="0.2">
      <c r="B59" s="135"/>
      <c r="C59" s="1257" t="s">
        <v>604</v>
      </c>
      <c r="D59" s="1258"/>
      <c r="E59" s="1259"/>
      <c r="F59" s="136">
        <v>410</v>
      </c>
      <c r="G59" s="136">
        <v>410</v>
      </c>
      <c r="H59" s="137">
        <v>522</v>
      </c>
    </row>
    <row r="60" spans="2:8" ht="45.75" customHeight="1" x14ac:dyDescent="0.2">
      <c r="B60" s="135"/>
      <c r="C60" s="1257" t="s">
        <v>605</v>
      </c>
      <c r="D60" s="1258"/>
      <c r="E60" s="1259"/>
      <c r="F60" s="136">
        <v>211</v>
      </c>
      <c r="G60" s="136">
        <v>196</v>
      </c>
      <c r="H60" s="137">
        <v>182</v>
      </c>
    </row>
    <row r="61" spans="2:8" ht="45.75" customHeight="1" x14ac:dyDescent="0.2">
      <c r="B61" s="135"/>
      <c r="C61" s="1257" t="s">
        <v>606</v>
      </c>
      <c r="D61" s="1258"/>
      <c r="E61" s="1259"/>
      <c r="F61" s="136">
        <v>156</v>
      </c>
      <c r="G61" s="136">
        <v>156</v>
      </c>
      <c r="H61" s="137">
        <v>106</v>
      </c>
    </row>
    <row r="62" spans="2:8" ht="45.75" customHeight="1" thickBot="1" x14ac:dyDescent="0.25">
      <c r="B62" s="138"/>
      <c r="C62" s="1260" t="s">
        <v>607</v>
      </c>
      <c r="D62" s="1261"/>
      <c r="E62" s="1262"/>
      <c r="F62" s="139">
        <v>83</v>
      </c>
      <c r="G62" s="139">
        <v>81</v>
      </c>
      <c r="H62" s="140">
        <v>79</v>
      </c>
    </row>
    <row r="63" spans="2:8" ht="52.5" customHeight="1" thickBot="1" x14ac:dyDescent="0.25">
      <c r="B63" s="141"/>
      <c r="C63" s="1263" t="s">
        <v>51</v>
      </c>
      <c r="D63" s="1263"/>
      <c r="E63" s="1264"/>
      <c r="F63" s="142">
        <v>4335</v>
      </c>
      <c r="G63" s="142">
        <v>3831</v>
      </c>
      <c r="H63" s="143">
        <v>3147</v>
      </c>
    </row>
    <row r="64" spans="2:8" ht="15" customHeight="1" x14ac:dyDescent="0.2"/>
  </sheetData>
  <sheetProtection algorithmName="SHA-512" hashValue="Ebw6J2x14a5j3D5mR9ktmxzZOpyYsIuncoMss1WZVmmuICxuzmilWNBqA0dzEP5HQRQVyKl0iDEWnUGSzxgHNg==" saltValue="RILY2gagCZ2Si5+wvWS3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72088</v>
      </c>
      <c r="E3" s="162"/>
      <c r="F3" s="163">
        <v>85459</v>
      </c>
      <c r="G3" s="164"/>
      <c r="H3" s="165"/>
    </row>
    <row r="4" spans="1:8" x14ac:dyDescent="0.2">
      <c r="A4" s="166"/>
      <c r="B4" s="167"/>
      <c r="C4" s="168"/>
      <c r="D4" s="169">
        <v>44196</v>
      </c>
      <c r="E4" s="170"/>
      <c r="F4" s="171">
        <v>44378</v>
      </c>
      <c r="G4" s="172"/>
      <c r="H4" s="173"/>
    </row>
    <row r="5" spans="1:8" x14ac:dyDescent="0.2">
      <c r="A5" s="154" t="s">
        <v>553</v>
      </c>
      <c r="B5" s="159"/>
      <c r="C5" s="160"/>
      <c r="D5" s="161">
        <v>57198</v>
      </c>
      <c r="E5" s="162"/>
      <c r="F5" s="163">
        <v>83280</v>
      </c>
      <c r="G5" s="164"/>
      <c r="H5" s="165"/>
    </row>
    <row r="6" spans="1:8" x14ac:dyDescent="0.2">
      <c r="A6" s="166"/>
      <c r="B6" s="167"/>
      <c r="C6" s="168"/>
      <c r="D6" s="169">
        <v>42272</v>
      </c>
      <c r="E6" s="170"/>
      <c r="F6" s="171">
        <v>43123</v>
      </c>
      <c r="G6" s="172"/>
      <c r="H6" s="173"/>
    </row>
    <row r="7" spans="1:8" x14ac:dyDescent="0.2">
      <c r="A7" s="154" t="s">
        <v>554</v>
      </c>
      <c r="B7" s="159"/>
      <c r="C7" s="160"/>
      <c r="D7" s="161">
        <v>53470</v>
      </c>
      <c r="E7" s="162"/>
      <c r="F7" s="163">
        <v>88968</v>
      </c>
      <c r="G7" s="164"/>
      <c r="H7" s="165"/>
    </row>
    <row r="8" spans="1:8" x14ac:dyDescent="0.2">
      <c r="A8" s="166"/>
      <c r="B8" s="167"/>
      <c r="C8" s="168"/>
      <c r="D8" s="169">
        <v>37007</v>
      </c>
      <c r="E8" s="170"/>
      <c r="F8" s="171">
        <v>45482</v>
      </c>
      <c r="G8" s="172"/>
      <c r="H8" s="173"/>
    </row>
    <row r="9" spans="1:8" x14ac:dyDescent="0.2">
      <c r="A9" s="154" t="s">
        <v>555</v>
      </c>
      <c r="B9" s="159"/>
      <c r="C9" s="160"/>
      <c r="D9" s="161">
        <v>50936</v>
      </c>
      <c r="E9" s="162"/>
      <c r="F9" s="163">
        <v>85173</v>
      </c>
      <c r="G9" s="164"/>
      <c r="H9" s="165"/>
    </row>
    <row r="10" spans="1:8" x14ac:dyDescent="0.2">
      <c r="A10" s="166"/>
      <c r="B10" s="167"/>
      <c r="C10" s="168"/>
      <c r="D10" s="169">
        <v>34216</v>
      </c>
      <c r="E10" s="170"/>
      <c r="F10" s="171">
        <v>43913</v>
      </c>
      <c r="G10" s="172"/>
      <c r="H10" s="173"/>
    </row>
    <row r="11" spans="1:8" x14ac:dyDescent="0.2">
      <c r="A11" s="154" t="s">
        <v>556</v>
      </c>
      <c r="B11" s="159"/>
      <c r="C11" s="160"/>
      <c r="D11" s="161">
        <v>50247</v>
      </c>
      <c r="E11" s="162"/>
      <c r="F11" s="163">
        <v>94081</v>
      </c>
      <c r="G11" s="164"/>
      <c r="H11" s="165"/>
    </row>
    <row r="12" spans="1:8" x14ac:dyDescent="0.2">
      <c r="A12" s="166"/>
      <c r="B12" s="167"/>
      <c r="C12" s="174"/>
      <c r="D12" s="169">
        <v>35688</v>
      </c>
      <c r="E12" s="170"/>
      <c r="F12" s="171">
        <v>48949</v>
      </c>
      <c r="G12" s="172"/>
      <c r="H12" s="173"/>
    </row>
    <row r="13" spans="1:8" x14ac:dyDescent="0.2">
      <c r="A13" s="154"/>
      <c r="B13" s="159"/>
      <c r="C13" s="175"/>
      <c r="D13" s="176">
        <v>56788</v>
      </c>
      <c r="E13" s="177"/>
      <c r="F13" s="178">
        <v>87392</v>
      </c>
      <c r="G13" s="179"/>
      <c r="H13" s="165"/>
    </row>
    <row r="14" spans="1:8" x14ac:dyDescent="0.2">
      <c r="A14" s="166"/>
      <c r="B14" s="167"/>
      <c r="C14" s="168"/>
      <c r="D14" s="169">
        <v>38676</v>
      </c>
      <c r="E14" s="170"/>
      <c r="F14" s="171">
        <v>45169</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6.09</v>
      </c>
      <c r="C19" s="180">
        <f>ROUND(VALUE(SUBSTITUTE(実質収支比率等に係る経年分析!G$48,"▲","-")),2)</f>
        <v>5.99</v>
      </c>
      <c r="D19" s="180">
        <f>ROUND(VALUE(SUBSTITUTE(実質収支比率等に係る経年分析!H$48,"▲","-")),2)</f>
        <v>4.5</v>
      </c>
      <c r="E19" s="180">
        <f>ROUND(VALUE(SUBSTITUTE(実質収支比率等に係る経年分析!I$48,"▲","-")),2)</f>
        <v>4.62</v>
      </c>
      <c r="F19" s="180">
        <f>ROUND(VALUE(SUBSTITUTE(実質収支比率等に係る経年分析!J$48,"▲","-")),2)</f>
        <v>5.26</v>
      </c>
    </row>
    <row r="20" spans="1:11" x14ac:dyDescent="0.2">
      <c r="A20" s="180" t="s">
        <v>55</v>
      </c>
      <c r="B20" s="180">
        <f>ROUND(VALUE(SUBSTITUTE(実質収支比率等に係る経年分析!F$47,"▲","-")),2)</f>
        <v>24.64</v>
      </c>
      <c r="C20" s="180">
        <f>ROUND(VALUE(SUBSTITUTE(実質収支比率等に係る経年分析!G$47,"▲","-")),2)</f>
        <v>21.41</v>
      </c>
      <c r="D20" s="180">
        <f>ROUND(VALUE(SUBSTITUTE(実質収支比率等に係る経年分析!H$47,"▲","-")),2)</f>
        <v>18.579999999999998</v>
      </c>
      <c r="E20" s="180">
        <f>ROUND(VALUE(SUBSTITUTE(実質収支比率等に係る経年分析!I$47,"▲","-")),2)</f>
        <v>14.09</v>
      </c>
      <c r="F20" s="180">
        <f>ROUND(VALUE(SUBSTITUTE(実質収支比率等に係る経年分析!J$47,"▲","-")),2)</f>
        <v>7.61</v>
      </c>
    </row>
    <row r="21" spans="1:11" x14ac:dyDescent="0.2">
      <c r="A21" s="180" t="s">
        <v>56</v>
      </c>
      <c r="B21" s="180">
        <f>IF(ISNUMBER(VALUE(SUBSTITUTE(実質収支比率等に係る経年分析!F$49,"▲","-"))),ROUND(VALUE(SUBSTITUTE(実質収支比率等に係る経年分析!F$49,"▲","-")),2),NA())</f>
        <v>1.46</v>
      </c>
      <c r="C21" s="180">
        <f>IF(ISNUMBER(VALUE(SUBSTITUTE(実質収支比率等に係る経年分析!G$49,"▲","-"))),ROUND(VALUE(SUBSTITUTE(実質収支比率等に係る経年分析!G$49,"▲","-")),2),NA())</f>
        <v>-4.49</v>
      </c>
      <c r="D21" s="180">
        <f>IF(ISNUMBER(VALUE(SUBSTITUTE(実質収支比率等に係る経年分析!H$49,"▲","-"))),ROUND(VALUE(SUBSTITUTE(実質収支比率等に係る経年分析!H$49,"▲","-")),2),NA())</f>
        <v>-4.99</v>
      </c>
      <c r="E21" s="180">
        <f>IF(ISNUMBER(VALUE(SUBSTITUTE(実質収支比率等に係る経年分析!I$49,"▲","-"))),ROUND(VALUE(SUBSTITUTE(実質収支比率等に係る経年分析!I$49,"▲","-")),2),NA())</f>
        <v>-3.86</v>
      </c>
      <c r="F21" s="180">
        <f>IF(ISNUMBER(VALUE(SUBSTITUTE(実質収支比率等に係る経年分析!J$49,"▲","-"))),ROUND(VALUE(SUBSTITUTE(実質収支比率等に係る経年分析!J$49,"▲","-")),2),NA())</f>
        <v>-6.13</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0.82</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1.1100000000000001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1.59</v>
      </c>
    </row>
    <row r="34" spans="1:16" x14ac:dyDescent="0.2">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2.4900000000000002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14.57</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1419</v>
      </c>
      <c r="E42" s="182"/>
      <c r="F42" s="182"/>
      <c r="G42" s="182">
        <f>'実質公債費比率（分子）の構造'!L$52</f>
        <v>1280</v>
      </c>
      <c r="H42" s="182"/>
      <c r="I42" s="182"/>
      <c r="J42" s="182">
        <f>'実質公債費比率（分子）の構造'!M$52</f>
        <v>1255</v>
      </c>
      <c r="K42" s="182"/>
      <c r="L42" s="182"/>
      <c r="M42" s="182">
        <f>'実質公債費比率（分子）の構造'!N$52</f>
        <v>1281</v>
      </c>
      <c r="N42" s="182"/>
      <c r="O42" s="182"/>
      <c r="P42" s="182">
        <f>'実質公債費比率（分子）の構造'!O$52</f>
        <v>1262</v>
      </c>
    </row>
    <row r="43" spans="1:16" x14ac:dyDescent="0.2">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364</v>
      </c>
      <c r="C44" s="182"/>
      <c r="D44" s="182"/>
      <c r="E44" s="182">
        <f>'実質公債費比率（分子）の構造'!L$50</f>
        <v>358</v>
      </c>
      <c r="F44" s="182"/>
      <c r="G44" s="182"/>
      <c r="H44" s="182">
        <f>'実質公債費比率（分子）の構造'!M$50</f>
        <v>352</v>
      </c>
      <c r="I44" s="182"/>
      <c r="J44" s="182"/>
      <c r="K44" s="182">
        <f>'実質公債費比率（分子）の構造'!N$50</f>
        <v>345</v>
      </c>
      <c r="L44" s="182"/>
      <c r="M44" s="182"/>
      <c r="N44" s="182" t="str">
        <f>'実質公債費比率（分子）の構造'!O$50</f>
        <v>-</v>
      </c>
      <c r="O44" s="182"/>
      <c r="P44" s="182"/>
    </row>
    <row r="45" spans="1:16" x14ac:dyDescent="0.2">
      <c r="A45" s="182" t="s">
        <v>65</v>
      </c>
      <c r="B45" s="182">
        <f>'実質公債費比率（分子）の構造'!K$49</f>
        <v>64</v>
      </c>
      <c r="C45" s="182"/>
      <c r="D45" s="182"/>
      <c r="E45" s="182">
        <f>'実質公債費比率（分子）の構造'!L$49</f>
        <v>63</v>
      </c>
      <c r="F45" s="182"/>
      <c r="G45" s="182"/>
      <c r="H45" s="182">
        <f>'実質公債費比率（分子）の構造'!M$49</f>
        <v>67</v>
      </c>
      <c r="I45" s="182"/>
      <c r="J45" s="182"/>
      <c r="K45" s="182">
        <f>'実質公債費比率（分子）の構造'!N$49</f>
        <v>70</v>
      </c>
      <c r="L45" s="182"/>
      <c r="M45" s="182"/>
      <c r="N45" s="182">
        <f>'実質公債費比率（分子）の構造'!O$49</f>
        <v>77</v>
      </c>
      <c r="O45" s="182"/>
      <c r="P45" s="182"/>
    </row>
    <row r="46" spans="1:16" x14ac:dyDescent="0.2">
      <c r="A46" s="182" t="s">
        <v>66</v>
      </c>
      <c r="B46" s="182">
        <f>'実質公債費比率（分子）の構造'!K$48</f>
        <v>8</v>
      </c>
      <c r="C46" s="182"/>
      <c r="D46" s="182"/>
      <c r="E46" s="182">
        <f>'実質公債費比率（分子）の構造'!L$48</f>
        <v>72</v>
      </c>
      <c r="F46" s="182"/>
      <c r="G46" s="182"/>
      <c r="H46" s="182">
        <f>'実質公債費比率（分子）の構造'!M$48</f>
        <v>74</v>
      </c>
      <c r="I46" s="182"/>
      <c r="J46" s="182"/>
      <c r="K46" s="182">
        <f>'実質公債費比率（分子）の構造'!N$48</f>
        <v>45</v>
      </c>
      <c r="L46" s="182"/>
      <c r="M46" s="182"/>
      <c r="N46" s="182">
        <f>'実質公債費比率（分子）の構造'!O$48</f>
        <v>36</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1877</v>
      </c>
      <c r="C49" s="182"/>
      <c r="D49" s="182"/>
      <c r="E49" s="182">
        <f>'実質公債費比率（分子）の構造'!L$45</f>
        <v>1661</v>
      </c>
      <c r="F49" s="182"/>
      <c r="G49" s="182"/>
      <c r="H49" s="182">
        <f>'実質公債費比率（分子）の構造'!M$45</f>
        <v>1700</v>
      </c>
      <c r="I49" s="182"/>
      <c r="J49" s="182"/>
      <c r="K49" s="182">
        <f>'実質公債費比率（分子）の構造'!N$45</f>
        <v>1840</v>
      </c>
      <c r="L49" s="182"/>
      <c r="M49" s="182"/>
      <c r="N49" s="182">
        <f>'実質公債費比率（分子）の構造'!O$45</f>
        <v>1910</v>
      </c>
      <c r="O49" s="182"/>
      <c r="P49" s="182"/>
    </row>
    <row r="50" spans="1:16" x14ac:dyDescent="0.2">
      <c r="A50" s="182" t="s">
        <v>70</v>
      </c>
      <c r="B50" s="182" t="e">
        <f>NA()</f>
        <v>#N/A</v>
      </c>
      <c r="C50" s="182">
        <f>IF(ISNUMBER('実質公債費比率（分子）の構造'!K$53),'実質公債費比率（分子）の構造'!K$53,NA())</f>
        <v>894</v>
      </c>
      <c r="D50" s="182" t="e">
        <f>NA()</f>
        <v>#N/A</v>
      </c>
      <c r="E50" s="182" t="e">
        <f>NA()</f>
        <v>#N/A</v>
      </c>
      <c r="F50" s="182">
        <f>IF(ISNUMBER('実質公債費比率（分子）の構造'!L$53),'実質公債費比率（分子）の構造'!L$53,NA())</f>
        <v>874</v>
      </c>
      <c r="G50" s="182" t="e">
        <f>NA()</f>
        <v>#N/A</v>
      </c>
      <c r="H50" s="182" t="e">
        <f>NA()</f>
        <v>#N/A</v>
      </c>
      <c r="I50" s="182">
        <f>IF(ISNUMBER('実質公債費比率（分子）の構造'!M$53),'実質公債費比率（分子）の構造'!M$53,NA())</f>
        <v>938</v>
      </c>
      <c r="J50" s="182" t="e">
        <f>NA()</f>
        <v>#N/A</v>
      </c>
      <c r="K50" s="182" t="e">
        <f>NA()</f>
        <v>#N/A</v>
      </c>
      <c r="L50" s="182">
        <f>IF(ISNUMBER('実質公債費比率（分子）の構造'!N$53),'実質公債費比率（分子）の構造'!N$53,NA())</f>
        <v>1019</v>
      </c>
      <c r="M50" s="182" t="e">
        <f>NA()</f>
        <v>#N/A</v>
      </c>
      <c r="N50" s="182" t="e">
        <f>NA()</f>
        <v>#N/A</v>
      </c>
      <c r="O50" s="182">
        <f>IF(ISNUMBER('実質公債費比率（分子）の構造'!O$53),'実質公債費比率（分子）の構造'!O$53,NA())</f>
        <v>761</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14241</v>
      </c>
      <c r="E56" s="181"/>
      <c r="F56" s="181"/>
      <c r="G56" s="181">
        <f>'将来負担比率（分子）の構造'!J$52</f>
        <v>14067</v>
      </c>
      <c r="H56" s="181"/>
      <c r="I56" s="181"/>
      <c r="J56" s="181">
        <f>'将来負担比率（分子）の構造'!K$52</f>
        <v>13724</v>
      </c>
      <c r="K56" s="181"/>
      <c r="L56" s="181"/>
      <c r="M56" s="181">
        <f>'将来負担比率（分子）の構造'!L$52</f>
        <v>13584</v>
      </c>
      <c r="N56" s="181"/>
      <c r="O56" s="181"/>
      <c r="P56" s="181">
        <f>'将来負担比率（分子）の構造'!M$52</f>
        <v>13141</v>
      </c>
    </row>
    <row r="57" spans="1:16" x14ac:dyDescent="0.2">
      <c r="A57" s="181" t="s">
        <v>42</v>
      </c>
      <c r="B57" s="181"/>
      <c r="C57" s="181"/>
      <c r="D57" s="181">
        <f>'将来負担比率（分子）の構造'!I$51</f>
        <v>93</v>
      </c>
      <c r="E57" s="181"/>
      <c r="F57" s="181"/>
      <c r="G57" s="181">
        <f>'将来負担比率（分子）の構造'!J$51</f>
        <v>81</v>
      </c>
      <c r="H57" s="181"/>
      <c r="I57" s="181"/>
      <c r="J57" s="181">
        <f>'将来負担比率（分子）の構造'!K$51</f>
        <v>68</v>
      </c>
      <c r="K57" s="181"/>
      <c r="L57" s="181"/>
      <c r="M57" s="181">
        <f>'将来負担比率（分子）の構造'!L$51</f>
        <v>55</v>
      </c>
      <c r="N57" s="181"/>
      <c r="O57" s="181"/>
      <c r="P57" s="181">
        <f>'将来負担比率（分子）の構造'!M$51</f>
        <v>44</v>
      </c>
    </row>
    <row r="58" spans="1:16" x14ac:dyDescent="0.2">
      <c r="A58" s="181" t="s">
        <v>41</v>
      </c>
      <c r="B58" s="181"/>
      <c r="C58" s="181"/>
      <c r="D58" s="181">
        <f>'将来負担比率（分子）の構造'!I$50</f>
        <v>3891</v>
      </c>
      <c r="E58" s="181"/>
      <c r="F58" s="181"/>
      <c r="G58" s="181">
        <f>'将来負担比率（分子）の構造'!J$50</f>
        <v>3624</v>
      </c>
      <c r="H58" s="181"/>
      <c r="I58" s="181"/>
      <c r="J58" s="181">
        <f>'将来負担比率（分子）の構造'!K$50</f>
        <v>3429</v>
      </c>
      <c r="K58" s="181"/>
      <c r="L58" s="181"/>
      <c r="M58" s="181">
        <f>'将来負担比率（分子）の構造'!L$50</f>
        <v>3067</v>
      </c>
      <c r="N58" s="181"/>
      <c r="O58" s="181"/>
      <c r="P58" s="181">
        <f>'将来負担比率（分子）の構造'!M$50</f>
        <v>2449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162</v>
      </c>
      <c r="C61" s="181"/>
      <c r="D61" s="181"/>
      <c r="E61" s="181">
        <f>'将来負担比率（分子）の構造'!J$46</f>
        <v>117</v>
      </c>
      <c r="F61" s="181"/>
      <c r="G61" s="181"/>
      <c r="H61" s="181">
        <f>'将来負担比率（分子）の構造'!K$46</f>
        <v>72</v>
      </c>
      <c r="I61" s="181"/>
      <c r="J61" s="181"/>
      <c r="K61" s="181">
        <f>'将来負担比率（分子）の構造'!L$46</f>
        <v>30</v>
      </c>
      <c r="L61" s="181"/>
      <c r="M61" s="181"/>
      <c r="N61" s="181">
        <f>'将来負担比率（分子）の構造'!M$46</f>
        <v>23</v>
      </c>
      <c r="O61" s="181"/>
      <c r="P61" s="181"/>
    </row>
    <row r="62" spans="1:16" x14ac:dyDescent="0.2">
      <c r="A62" s="181" t="s">
        <v>35</v>
      </c>
      <c r="B62" s="181">
        <f>'将来負担比率（分子）の構造'!I$45</f>
        <v>5060</v>
      </c>
      <c r="C62" s="181"/>
      <c r="D62" s="181"/>
      <c r="E62" s="181">
        <f>'将来負担比率（分子）の構造'!J$45</f>
        <v>4813</v>
      </c>
      <c r="F62" s="181"/>
      <c r="G62" s="181"/>
      <c r="H62" s="181">
        <f>'将来負担比率（分子）の構造'!K$45</f>
        <v>4677</v>
      </c>
      <c r="I62" s="181"/>
      <c r="J62" s="181"/>
      <c r="K62" s="181">
        <f>'将来負担比率（分子）の構造'!L$45</f>
        <v>4523</v>
      </c>
      <c r="L62" s="181"/>
      <c r="M62" s="181"/>
      <c r="N62" s="181">
        <f>'将来負担比率（分子）の構造'!M$45</f>
        <v>4415</v>
      </c>
      <c r="O62" s="181"/>
      <c r="P62" s="181"/>
    </row>
    <row r="63" spans="1:16" x14ac:dyDescent="0.2">
      <c r="A63" s="181" t="s">
        <v>34</v>
      </c>
      <c r="B63" s="181">
        <f>'将来負担比率（分子）の構造'!I$44</f>
        <v>737</v>
      </c>
      <c r="C63" s="181"/>
      <c r="D63" s="181"/>
      <c r="E63" s="181">
        <f>'将来負担比率（分子）の構造'!J$44</f>
        <v>810</v>
      </c>
      <c r="F63" s="181"/>
      <c r="G63" s="181"/>
      <c r="H63" s="181">
        <f>'将来負担比率（分子）の構造'!K$44</f>
        <v>796</v>
      </c>
      <c r="I63" s="181"/>
      <c r="J63" s="181"/>
      <c r="K63" s="181">
        <f>'将来負担比率（分子）の構造'!L$44</f>
        <v>809</v>
      </c>
      <c r="L63" s="181"/>
      <c r="M63" s="181"/>
      <c r="N63" s="181">
        <f>'将来負担比率（分子）の構造'!M$44</f>
        <v>755</v>
      </c>
      <c r="O63" s="181"/>
      <c r="P63" s="181"/>
    </row>
    <row r="64" spans="1:16" x14ac:dyDescent="0.2">
      <c r="A64" s="181" t="s">
        <v>33</v>
      </c>
      <c r="B64" s="181">
        <f>'将来負担比率（分子）の構造'!I$43</f>
        <v>76</v>
      </c>
      <c r="C64" s="181"/>
      <c r="D64" s="181"/>
      <c r="E64" s="181">
        <f>'将来負担比率（分子）の構造'!J$43</f>
        <v>91</v>
      </c>
      <c r="F64" s="181"/>
      <c r="G64" s="181"/>
      <c r="H64" s="181">
        <f>'将来負担比率（分子）の構造'!K$43</f>
        <v>86</v>
      </c>
      <c r="I64" s="181"/>
      <c r="J64" s="181"/>
      <c r="K64" s="181">
        <f>'将来負担比率（分子）の構造'!L$43</f>
        <v>102</v>
      </c>
      <c r="L64" s="181"/>
      <c r="M64" s="181"/>
      <c r="N64" s="181">
        <f>'将来負担比率（分子）の構造'!M$43</f>
        <v>33</v>
      </c>
      <c r="O64" s="181"/>
      <c r="P64" s="181"/>
    </row>
    <row r="65" spans="1:16" x14ac:dyDescent="0.2">
      <c r="A65" s="181" t="s">
        <v>32</v>
      </c>
      <c r="B65" s="181">
        <f>'将来負担比率（分子）の構造'!I$42</f>
        <v>1023</v>
      </c>
      <c r="C65" s="181"/>
      <c r="D65" s="181"/>
      <c r="E65" s="181">
        <f>'将来負担比率（分子）の構造'!J$42</f>
        <v>682</v>
      </c>
      <c r="F65" s="181"/>
      <c r="G65" s="181"/>
      <c r="H65" s="181">
        <f>'将来負担比率（分子）の構造'!K$42</f>
        <v>345</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20194</v>
      </c>
      <c r="C66" s="181"/>
      <c r="D66" s="181"/>
      <c r="E66" s="181">
        <f>'将来負担比率（分子）の構造'!J$41</f>
        <v>19960</v>
      </c>
      <c r="F66" s="181"/>
      <c r="G66" s="181"/>
      <c r="H66" s="181">
        <f>'将来負担比率（分子）の構造'!K$41</f>
        <v>19774</v>
      </c>
      <c r="I66" s="181"/>
      <c r="J66" s="181"/>
      <c r="K66" s="181">
        <f>'将来負担比率（分子）の構造'!L$41</f>
        <v>19321</v>
      </c>
      <c r="L66" s="181"/>
      <c r="M66" s="181"/>
      <c r="N66" s="181">
        <f>'将来負担比率（分子）の構造'!M$41</f>
        <v>18961</v>
      </c>
      <c r="O66" s="181"/>
      <c r="P66" s="181"/>
    </row>
    <row r="67" spans="1:16" x14ac:dyDescent="0.2">
      <c r="A67" s="181" t="s">
        <v>74</v>
      </c>
      <c r="B67" s="181" t="e">
        <f>NA()</f>
        <v>#N/A</v>
      </c>
      <c r="C67" s="181">
        <f>IF(ISNUMBER('将来負担比率（分子）の構造'!I$53), IF('将来負担比率（分子）の構造'!I$53 &lt; 0, 0, '将来負担比率（分子）の構造'!I$53), NA())</f>
        <v>9027</v>
      </c>
      <c r="D67" s="181" t="e">
        <f>NA()</f>
        <v>#N/A</v>
      </c>
      <c r="E67" s="181" t="e">
        <f>NA()</f>
        <v>#N/A</v>
      </c>
      <c r="F67" s="181">
        <f>IF(ISNUMBER('将来負担比率（分子）の構造'!J$53), IF('将来負担比率（分子）の構造'!J$53 &lt; 0, 0, '将来負担比率（分子）の構造'!J$53), NA())</f>
        <v>8701</v>
      </c>
      <c r="G67" s="181" t="e">
        <f>NA()</f>
        <v>#N/A</v>
      </c>
      <c r="H67" s="181" t="e">
        <f>NA()</f>
        <v>#N/A</v>
      </c>
      <c r="I67" s="181">
        <f>IF(ISNUMBER('将来負担比率（分子）の構造'!K$53), IF('将来負担比率（分子）の構造'!K$53 &lt; 0, 0, '将来負担比率（分子）の構造'!K$53), NA())</f>
        <v>8529</v>
      </c>
      <c r="J67" s="181" t="e">
        <f>NA()</f>
        <v>#N/A</v>
      </c>
      <c r="K67" s="181" t="e">
        <f>NA()</f>
        <v>#N/A</v>
      </c>
      <c r="L67" s="181">
        <f>IF(ISNUMBER('将来負担比率（分子）の構造'!L$53), IF('将来負担比率（分子）の構造'!L$53 &lt; 0, 0, '将来負担比率（分子）の構造'!L$53), NA())</f>
        <v>8079</v>
      </c>
      <c r="M67" s="181" t="e">
        <f>NA()</f>
        <v>#N/A</v>
      </c>
      <c r="N67" s="181" t="e">
        <f>NA()</f>
        <v>#N/A</v>
      </c>
      <c r="O67" s="181">
        <f>IF(ISNUMBER('将来負担比率（分子）の構造'!M$53), IF('将来負担比率（分子）の構造'!M$53 &lt; 0, 0, '将来負担比率（分子）の構造'!M$53), NA())</f>
        <v>8553</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1732</v>
      </c>
      <c r="C72" s="185">
        <f>基金残高に係る経年分析!G55</f>
        <v>1343</v>
      </c>
      <c r="D72" s="185">
        <f>基金残高に係る経年分析!H55</f>
        <v>714</v>
      </c>
    </row>
    <row r="73" spans="1:16" x14ac:dyDescent="0.2">
      <c r="A73" s="184" t="s">
        <v>77</v>
      </c>
      <c r="B73" s="185">
        <f>基金残高に係る経年分析!F56</f>
        <v>300</v>
      </c>
      <c r="C73" s="185">
        <f>基金残高に係る経年分析!G56</f>
        <v>200</v>
      </c>
      <c r="D73" s="185">
        <f>基金残高に係る経年分析!H56</f>
        <v>101</v>
      </c>
    </row>
    <row r="74" spans="1:16" x14ac:dyDescent="0.2">
      <c r="A74" s="184" t="s">
        <v>78</v>
      </c>
      <c r="B74" s="185">
        <f>基金残高に係る経年分析!F57</f>
        <v>2302</v>
      </c>
      <c r="C74" s="185">
        <f>基金残高に係る経年分析!G57</f>
        <v>2288</v>
      </c>
      <c r="D74" s="185">
        <f>基金残高に係る経年分析!H57</f>
        <v>2331</v>
      </c>
    </row>
  </sheetData>
  <sheetProtection algorithmName="SHA-512" hashValue="YmOskwnjKLtQAn/K8KOf+zvyaBM2Nw/WR397MMwL6KHXA6MImx2ivzK08ccx/iXF0ilBE4tvikssDEgRDcSdIw==" saltValue="Mo2lEczLlh4t5iozPo8/O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224</v>
      </c>
      <c r="C5" s="632"/>
      <c r="D5" s="632"/>
      <c r="E5" s="632"/>
      <c r="F5" s="632"/>
      <c r="G5" s="632"/>
      <c r="H5" s="632"/>
      <c r="I5" s="632"/>
      <c r="J5" s="632"/>
      <c r="K5" s="632"/>
      <c r="L5" s="632"/>
      <c r="M5" s="632"/>
      <c r="N5" s="632"/>
      <c r="O5" s="632"/>
      <c r="P5" s="632"/>
      <c r="Q5" s="633"/>
      <c r="R5" s="634">
        <v>4362109</v>
      </c>
      <c r="S5" s="635"/>
      <c r="T5" s="635"/>
      <c r="U5" s="635"/>
      <c r="V5" s="635"/>
      <c r="W5" s="635"/>
      <c r="X5" s="635"/>
      <c r="Y5" s="636"/>
      <c r="Z5" s="637">
        <v>25.5</v>
      </c>
      <c r="AA5" s="637"/>
      <c r="AB5" s="637"/>
      <c r="AC5" s="637"/>
      <c r="AD5" s="638">
        <v>4362109</v>
      </c>
      <c r="AE5" s="638"/>
      <c r="AF5" s="638"/>
      <c r="AG5" s="638"/>
      <c r="AH5" s="638"/>
      <c r="AI5" s="638"/>
      <c r="AJ5" s="638"/>
      <c r="AK5" s="638"/>
      <c r="AL5" s="639">
        <v>48</v>
      </c>
      <c r="AM5" s="640"/>
      <c r="AN5" s="640"/>
      <c r="AO5" s="641"/>
      <c r="AP5" s="631" t="s">
        <v>225</v>
      </c>
      <c r="AQ5" s="632"/>
      <c r="AR5" s="632"/>
      <c r="AS5" s="632"/>
      <c r="AT5" s="632"/>
      <c r="AU5" s="632"/>
      <c r="AV5" s="632"/>
      <c r="AW5" s="632"/>
      <c r="AX5" s="632"/>
      <c r="AY5" s="632"/>
      <c r="AZ5" s="632"/>
      <c r="BA5" s="632"/>
      <c r="BB5" s="632"/>
      <c r="BC5" s="632"/>
      <c r="BD5" s="632"/>
      <c r="BE5" s="632"/>
      <c r="BF5" s="633"/>
      <c r="BG5" s="645">
        <v>4294198</v>
      </c>
      <c r="BH5" s="646"/>
      <c r="BI5" s="646"/>
      <c r="BJ5" s="646"/>
      <c r="BK5" s="646"/>
      <c r="BL5" s="646"/>
      <c r="BM5" s="646"/>
      <c r="BN5" s="647"/>
      <c r="BO5" s="648">
        <v>98.4</v>
      </c>
      <c r="BP5" s="648"/>
      <c r="BQ5" s="648"/>
      <c r="BR5" s="648"/>
      <c r="BS5" s="649" t="s">
        <v>226</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218</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2">
      <c r="B6" s="642" t="s">
        <v>230</v>
      </c>
      <c r="C6" s="643"/>
      <c r="D6" s="643"/>
      <c r="E6" s="643"/>
      <c r="F6" s="643"/>
      <c r="G6" s="643"/>
      <c r="H6" s="643"/>
      <c r="I6" s="643"/>
      <c r="J6" s="643"/>
      <c r="K6" s="643"/>
      <c r="L6" s="643"/>
      <c r="M6" s="643"/>
      <c r="N6" s="643"/>
      <c r="O6" s="643"/>
      <c r="P6" s="643"/>
      <c r="Q6" s="644"/>
      <c r="R6" s="645">
        <v>153590</v>
      </c>
      <c r="S6" s="646"/>
      <c r="T6" s="646"/>
      <c r="U6" s="646"/>
      <c r="V6" s="646"/>
      <c r="W6" s="646"/>
      <c r="X6" s="646"/>
      <c r="Y6" s="647"/>
      <c r="Z6" s="648">
        <v>0.9</v>
      </c>
      <c r="AA6" s="648"/>
      <c r="AB6" s="648"/>
      <c r="AC6" s="648"/>
      <c r="AD6" s="649">
        <v>153590</v>
      </c>
      <c r="AE6" s="649"/>
      <c r="AF6" s="649"/>
      <c r="AG6" s="649"/>
      <c r="AH6" s="649"/>
      <c r="AI6" s="649"/>
      <c r="AJ6" s="649"/>
      <c r="AK6" s="649"/>
      <c r="AL6" s="650">
        <v>1.7</v>
      </c>
      <c r="AM6" s="651"/>
      <c r="AN6" s="651"/>
      <c r="AO6" s="652"/>
      <c r="AP6" s="642" t="s">
        <v>231</v>
      </c>
      <c r="AQ6" s="643"/>
      <c r="AR6" s="643"/>
      <c r="AS6" s="643"/>
      <c r="AT6" s="643"/>
      <c r="AU6" s="643"/>
      <c r="AV6" s="643"/>
      <c r="AW6" s="643"/>
      <c r="AX6" s="643"/>
      <c r="AY6" s="643"/>
      <c r="AZ6" s="643"/>
      <c r="BA6" s="643"/>
      <c r="BB6" s="643"/>
      <c r="BC6" s="643"/>
      <c r="BD6" s="643"/>
      <c r="BE6" s="643"/>
      <c r="BF6" s="644"/>
      <c r="BG6" s="645">
        <v>4294198</v>
      </c>
      <c r="BH6" s="646"/>
      <c r="BI6" s="646"/>
      <c r="BJ6" s="646"/>
      <c r="BK6" s="646"/>
      <c r="BL6" s="646"/>
      <c r="BM6" s="646"/>
      <c r="BN6" s="647"/>
      <c r="BO6" s="648">
        <v>98.4</v>
      </c>
      <c r="BP6" s="648"/>
      <c r="BQ6" s="648"/>
      <c r="BR6" s="648"/>
      <c r="BS6" s="649" t="s">
        <v>226</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192721</v>
      </c>
      <c r="CS6" s="646"/>
      <c r="CT6" s="646"/>
      <c r="CU6" s="646"/>
      <c r="CV6" s="646"/>
      <c r="CW6" s="646"/>
      <c r="CX6" s="646"/>
      <c r="CY6" s="647"/>
      <c r="CZ6" s="639">
        <v>1.2</v>
      </c>
      <c r="DA6" s="640"/>
      <c r="DB6" s="640"/>
      <c r="DC6" s="659"/>
      <c r="DD6" s="654" t="s">
        <v>226</v>
      </c>
      <c r="DE6" s="646"/>
      <c r="DF6" s="646"/>
      <c r="DG6" s="646"/>
      <c r="DH6" s="646"/>
      <c r="DI6" s="646"/>
      <c r="DJ6" s="646"/>
      <c r="DK6" s="646"/>
      <c r="DL6" s="646"/>
      <c r="DM6" s="646"/>
      <c r="DN6" s="646"/>
      <c r="DO6" s="646"/>
      <c r="DP6" s="647"/>
      <c r="DQ6" s="654">
        <v>192721</v>
      </c>
      <c r="DR6" s="646"/>
      <c r="DS6" s="646"/>
      <c r="DT6" s="646"/>
      <c r="DU6" s="646"/>
      <c r="DV6" s="646"/>
      <c r="DW6" s="646"/>
      <c r="DX6" s="646"/>
      <c r="DY6" s="646"/>
      <c r="DZ6" s="646"/>
      <c r="EA6" s="646"/>
      <c r="EB6" s="646"/>
      <c r="EC6" s="655"/>
    </row>
    <row r="7" spans="2:143" ht="11.25" customHeight="1" x14ac:dyDescent="0.2">
      <c r="B7" s="642" t="s">
        <v>233</v>
      </c>
      <c r="C7" s="643"/>
      <c r="D7" s="643"/>
      <c r="E7" s="643"/>
      <c r="F7" s="643"/>
      <c r="G7" s="643"/>
      <c r="H7" s="643"/>
      <c r="I7" s="643"/>
      <c r="J7" s="643"/>
      <c r="K7" s="643"/>
      <c r="L7" s="643"/>
      <c r="M7" s="643"/>
      <c r="N7" s="643"/>
      <c r="O7" s="643"/>
      <c r="P7" s="643"/>
      <c r="Q7" s="644"/>
      <c r="R7" s="645">
        <v>2834</v>
      </c>
      <c r="S7" s="646"/>
      <c r="T7" s="646"/>
      <c r="U7" s="646"/>
      <c r="V7" s="646"/>
      <c r="W7" s="646"/>
      <c r="X7" s="646"/>
      <c r="Y7" s="647"/>
      <c r="Z7" s="648">
        <v>0</v>
      </c>
      <c r="AA7" s="648"/>
      <c r="AB7" s="648"/>
      <c r="AC7" s="648"/>
      <c r="AD7" s="649">
        <v>2834</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1792852</v>
      </c>
      <c r="BH7" s="646"/>
      <c r="BI7" s="646"/>
      <c r="BJ7" s="646"/>
      <c r="BK7" s="646"/>
      <c r="BL7" s="646"/>
      <c r="BM7" s="646"/>
      <c r="BN7" s="647"/>
      <c r="BO7" s="648">
        <v>41.1</v>
      </c>
      <c r="BP7" s="648"/>
      <c r="BQ7" s="648"/>
      <c r="BR7" s="648"/>
      <c r="BS7" s="649" t="s">
        <v>226</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2693211</v>
      </c>
      <c r="CS7" s="646"/>
      <c r="CT7" s="646"/>
      <c r="CU7" s="646"/>
      <c r="CV7" s="646"/>
      <c r="CW7" s="646"/>
      <c r="CX7" s="646"/>
      <c r="CY7" s="647"/>
      <c r="CZ7" s="648">
        <v>16.5</v>
      </c>
      <c r="DA7" s="648"/>
      <c r="DB7" s="648"/>
      <c r="DC7" s="648"/>
      <c r="DD7" s="654">
        <v>32323</v>
      </c>
      <c r="DE7" s="646"/>
      <c r="DF7" s="646"/>
      <c r="DG7" s="646"/>
      <c r="DH7" s="646"/>
      <c r="DI7" s="646"/>
      <c r="DJ7" s="646"/>
      <c r="DK7" s="646"/>
      <c r="DL7" s="646"/>
      <c r="DM7" s="646"/>
      <c r="DN7" s="646"/>
      <c r="DO7" s="646"/>
      <c r="DP7" s="647"/>
      <c r="DQ7" s="654">
        <v>2099735</v>
      </c>
      <c r="DR7" s="646"/>
      <c r="DS7" s="646"/>
      <c r="DT7" s="646"/>
      <c r="DU7" s="646"/>
      <c r="DV7" s="646"/>
      <c r="DW7" s="646"/>
      <c r="DX7" s="646"/>
      <c r="DY7" s="646"/>
      <c r="DZ7" s="646"/>
      <c r="EA7" s="646"/>
      <c r="EB7" s="646"/>
      <c r="EC7" s="655"/>
    </row>
    <row r="8" spans="2:143" ht="11.25" customHeight="1" x14ac:dyDescent="0.2">
      <c r="B8" s="642" t="s">
        <v>236</v>
      </c>
      <c r="C8" s="643"/>
      <c r="D8" s="643"/>
      <c r="E8" s="643"/>
      <c r="F8" s="643"/>
      <c r="G8" s="643"/>
      <c r="H8" s="643"/>
      <c r="I8" s="643"/>
      <c r="J8" s="643"/>
      <c r="K8" s="643"/>
      <c r="L8" s="643"/>
      <c r="M8" s="643"/>
      <c r="N8" s="643"/>
      <c r="O8" s="643"/>
      <c r="P8" s="643"/>
      <c r="Q8" s="644"/>
      <c r="R8" s="645">
        <v>19671</v>
      </c>
      <c r="S8" s="646"/>
      <c r="T8" s="646"/>
      <c r="U8" s="646"/>
      <c r="V8" s="646"/>
      <c r="W8" s="646"/>
      <c r="X8" s="646"/>
      <c r="Y8" s="647"/>
      <c r="Z8" s="648">
        <v>0.1</v>
      </c>
      <c r="AA8" s="648"/>
      <c r="AB8" s="648"/>
      <c r="AC8" s="648"/>
      <c r="AD8" s="649">
        <v>19671</v>
      </c>
      <c r="AE8" s="649"/>
      <c r="AF8" s="649"/>
      <c r="AG8" s="649"/>
      <c r="AH8" s="649"/>
      <c r="AI8" s="649"/>
      <c r="AJ8" s="649"/>
      <c r="AK8" s="649"/>
      <c r="AL8" s="650">
        <v>0.2</v>
      </c>
      <c r="AM8" s="651"/>
      <c r="AN8" s="651"/>
      <c r="AO8" s="652"/>
      <c r="AP8" s="642" t="s">
        <v>237</v>
      </c>
      <c r="AQ8" s="643"/>
      <c r="AR8" s="643"/>
      <c r="AS8" s="643"/>
      <c r="AT8" s="643"/>
      <c r="AU8" s="643"/>
      <c r="AV8" s="643"/>
      <c r="AW8" s="643"/>
      <c r="AX8" s="643"/>
      <c r="AY8" s="643"/>
      <c r="AZ8" s="643"/>
      <c r="BA8" s="643"/>
      <c r="BB8" s="643"/>
      <c r="BC8" s="643"/>
      <c r="BD8" s="643"/>
      <c r="BE8" s="643"/>
      <c r="BF8" s="644"/>
      <c r="BG8" s="645">
        <v>66934</v>
      </c>
      <c r="BH8" s="646"/>
      <c r="BI8" s="646"/>
      <c r="BJ8" s="646"/>
      <c r="BK8" s="646"/>
      <c r="BL8" s="646"/>
      <c r="BM8" s="646"/>
      <c r="BN8" s="647"/>
      <c r="BO8" s="648">
        <v>1.5</v>
      </c>
      <c r="BP8" s="648"/>
      <c r="BQ8" s="648"/>
      <c r="BR8" s="648"/>
      <c r="BS8" s="654" t="s">
        <v>127</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5252281</v>
      </c>
      <c r="CS8" s="646"/>
      <c r="CT8" s="646"/>
      <c r="CU8" s="646"/>
      <c r="CV8" s="646"/>
      <c r="CW8" s="646"/>
      <c r="CX8" s="646"/>
      <c r="CY8" s="647"/>
      <c r="CZ8" s="648">
        <v>32.1</v>
      </c>
      <c r="DA8" s="648"/>
      <c r="DB8" s="648"/>
      <c r="DC8" s="648"/>
      <c r="DD8" s="654">
        <v>30278</v>
      </c>
      <c r="DE8" s="646"/>
      <c r="DF8" s="646"/>
      <c r="DG8" s="646"/>
      <c r="DH8" s="646"/>
      <c r="DI8" s="646"/>
      <c r="DJ8" s="646"/>
      <c r="DK8" s="646"/>
      <c r="DL8" s="646"/>
      <c r="DM8" s="646"/>
      <c r="DN8" s="646"/>
      <c r="DO8" s="646"/>
      <c r="DP8" s="647"/>
      <c r="DQ8" s="654">
        <v>3099557</v>
      </c>
      <c r="DR8" s="646"/>
      <c r="DS8" s="646"/>
      <c r="DT8" s="646"/>
      <c r="DU8" s="646"/>
      <c r="DV8" s="646"/>
      <c r="DW8" s="646"/>
      <c r="DX8" s="646"/>
      <c r="DY8" s="646"/>
      <c r="DZ8" s="646"/>
      <c r="EA8" s="646"/>
      <c r="EB8" s="646"/>
      <c r="EC8" s="655"/>
    </row>
    <row r="9" spans="2:143" ht="11.25" customHeight="1" x14ac:dyDescent="0.2">
      <c r="B9" s="642" t="s">
        <v>239</v>
      </c>
      <c r="C9" s="643"/>
      <c r="D9" s="643"/>
      <c r="E9" s="643"/>
      <c r="F9" s="643"/>
      <c r="G9" s="643"/>
      <c r="H9" s="643"/>
      <c r="I9" s="643"/>
      <c r="J9" s="643"/>
      <c r="K9" s="643"/>
      <c r="L9" s="643"/>
      <c r="M9" s="643"/>
      <c r="N9" s="643"/>
      <c r="O9" s="643"/>
      <c r="P9" s="643"/>
      <c r="Q9" s="644"/>
      <c r="R9" s="645">
        <v>12887</v>
      </c>
      <c r="S9" s="646"/>
      <c r="T9" s="646"/>
      <c r="U9" s="646"/>
      <c r="V9" s="646"/>
      <c r="W9" s="646"/>
      <c r="X9" s="646"/>
      <c r="Y9" s="647"/>
      <c r="Z9" s="648">
        <v>0.1</v>
      </c>
      <c r="AA9" s="648"/>
      <c r="AB9" s="648"/>
      <c r="AC9" s="648"/>
      <c r="AD9" s="649">
        <v>12887</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1466836</v>
      </c>
      <c r="BH9" s="646"/>
      <c r="BI9" s="646"/>
      <c r="BJ9" s="646"/>
      <c r="BK9" s="646"/>
      <c r="BL9" s="646"/>
      <c r="BM9" s="646"/>
      <c r="BN9" s="647"/>
      <c r="BO9" s="648">
        <v>33.6</v>
      </c>
      <c r="BP9" s="648"/>
      <c r="BQ9" s="648"/>
      <c r="BR9" s="648"/>
      <c r="BS9" s="654" t="s">
        <v>127</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1467909</v>
      </c>
      <c r="CS9" s="646"/>
      <c r="CT9" s="646"/>
      <c r="CU9" s="646"/>
      <c r="CV9" s="646"/>
      <c r="CW9" s="646"/>
      <c r="CX9" s="646"/>
      <c r="CY9" s="647"/>
      <c r="CZ9" s="648">
        <v>9</v>
      </c>
      <c r="DA9" s="648"/>
      <c r="DB9" s="648"/>
      <c r="DC9" s="648"/>
      <c r="DD9" s="654">
        <v>68302</v>
      </c>
      <c r="DE9" s="646"/>
      <c r="DF9" s="646"/>
      <c r="DG9" s="646"/>
      <c r="DH9" s="646"/>
      <c r="DI9" s="646"/>
      <c r="DJ9" s="646"/>
      <c r="DK9" s="646"/>
      <c r="DL9" s="646"/>
      <c r="DM9" s="646"/>
      <c r="DN9" s="646"/>
      <c r="DO9" s="646"/>
      <c r="DP9" s="647"/>
      <c r="DQ9" s="654">
        <v>1073211</v>
      </c>
      <c r="DR9" s="646"/>
      <c r="DS9" s="646"/>
      <c r="DT9" s="646"/>
      <c r="DU9" s="646"/>
      <c r="DV9" s="646"/>
      <c r="DW9" s="646"/>
      <c r="DX9" s="646"/>
      <c r="DY9" s="646"/>
      <c r="DZ9" s="646"/>
      <c r="EA9" s="646"/>
      <c r="EB9" s="646"/>
      <c r="EC9" s="655"/>
    </row>
    <row r="10" spans="2:143" ht="11.25" customHeight="1" x14ac:dyDescent="0.2">
      <c r="B10" s="642" t="s">
        <v>242</v>
      </c>
      <c r="C10" s="643"/>
      <c r="D10" s="643"/>
      <c r="E10" s="643"/>
      <c r="F10" s="643"/>
      <c r="G10" s="643"/>
      <c r="H10" s="643"/>
      <c r="I10" s="643"/>
      <c r="J10" s="643"/>
      <c r="K10" s="643"/>
      <c r="L10" s="643"/>
      <c r="M10" s="643"/>
      <c r="N10" s="643"/>
      <c r="O10" s="643"/>
      <c r="P10" s="643"/>
      <c r="Q10" s="644"/>
      <c r="R10" s="645" t="s">
        <v>226</v>
      </c>
      <c r="S10" s="646"/>
      <c r="T10" s="646"/>
      <c r="U10" s="646"/>
      <c r="V10" s="646"/>
      <c r="W10" s="646"/>
      <c r="X10" s="646"/>
      <c r="Y10" s="647"/>
      <c r="Z10" s="648" t="s">
        <v>127</v>
      </c>
      <c r="AA10" s="648"/>
      <c r="AB10" s="648"/>
      <c r="AC10" s="648"/>
      <c r="AD10" s="649" t="s">
        <v>127</v>
      </c>
      <c r="AE10" s="649"/>
      <c r="AF10" s="649"/>
      <c r="AG10" s="649"/>
      <c r="AH10" s="649"/>
      <c r="AI10" s="649"/>
      <c r="AJ10" s="649"/>
      <c r="AK10" s="649"/>
      <c r="AL10" s="650" t="s">
        <v>226</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123770</v>
      </c>
      <c r="BH10" s="646"/>
      <c r="BI10" s="646"/>
      <c r="BJ10" s="646"/>
      <c r="BK10" s="646"/>
      <c r="BL10" s="646"/>
      <c r="BM10" s="646"/>
      <c r="BN10" s="647"/>
      <c r="BO10" s="648">
        <v>2.8</v>
      </c>
      <c r="BP10" s="648"/>
      <c r="BQ10" s="648"/>
      <c r="BR10" s="648"/>
      <c r="BS10" s="654" t="s">
        <v>226</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1445</v>
      </c>
      <c r="CS10" s="646"/>
      <c r="CT10" s="646"/>
      <c r="CU10" s="646"/>
      <c r="CV10" s="646"/>
      <c r="CW10" s="646"/>
      <c r="CX10" s="646"/>
      <c r="CY10" s="647"/>
      <c r="CZ10" s="648">
        <v>0</v>
      </c>
      <c r="DA10" s="648"/>
      <c r="DB10" s="648"/>
      <c r="DC10" s="648"/>
      <c r="DD10" s="654" t="s">
        <v>226</v>
      </c>
      <c r="DE10" s="646"/>
      <c r="DF10" s="646"/>
      <c r="DG10" s="646"/>
      <c r="DH10" s="646"/>
      <c r="DI10" s="646"/>
      <c r="DJ10" s="646"/>
      <c r="DK10" s="646"/>
      <c r="DL10" s="646"/>
      <c r="DM10" s="646"/>
      <c r="DN10" s="646"/>
      <c r="DO10" s="646"/>
      <c r="DP10" s="647"/>
      <c r="DQ10" s="654">
        <v>1168</v>
      </c>
      <c r="DR10" s="646"/>
      <c r="DS10" s="646"/>
      <c r="DT10" s="646"/>
      <c r="DU10" s="646"/>
      <c r="DV10" s="646"/>
      <c r="DW10" s="646"/>
      <c r="DX10" s="646"/>
      <c r="DY10" s="646"/>
      <c r="DZ10" s="646"/>
      <c r="EA10" s="646"/>
      <c r="EB10" s="646"/>
      <c r="EC10" s="655"/>
    </row>
    <row r="11" spans="2:143" ht="11.25" customHeight="1" x14ac:dyDescent="0.2">
      <c r="B11" s="642" t="s">
        <v>245</v>
      </c>
      <c r="C11" s="643"/>
      <c r="D11" s="643"/>
      <c r="E11" s="643"/>
      <c r="F11" s="643"/>
      <c r="G11" s="643"/>
      <c r="H11" s="643"/>
      <c r="I11" s="643"/>
      <c r="J11" s="643"/>
      <c r="K11" s="643"/>
      <c r="L11" s="643"/>
      <c r="M11" s="643"/>
      <c r="N11" s="643"/>
      <c r="O11" s="643"/>
      <c r="P11" s="643"/>
      <c r="Q11" s="644"/>
      <c r="R11" s="645">
        <v>658448</v>
      </c>
      <c r="S11" s="646"/>
      <c r="T11" s="646"/>
      <c r="U11" s="646"/>
      <c r="V11" s="646"/>
      <c r="W11" s="646"/>
      <c r="X11" s="646"/>
      <c r="Y11" s="647"/>
      <c r="Z11" s="650">
        <v>3.8</v>
      </c>
      <c r="AA11" s="651"/>
      <c r="AB11" s="651"/>
      <c r="AC11" s="663"/>
      <c r="AD11" s="654">
        <v>658448</v>
      </c>
      <c r="AE11" s="646"/>
      <c r="AF11" s="646"/>
      <c r="AG11" s="646"/>
      <c r="AH11" s="646"/>
      <c r="AI11" s="646"/>
      <c r="AJ11" s="646"/>
      <c r="AK11" s="647"/>
      <c r="AL11" s="650">
        <v>7.2</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135312</v>
      </c>
      <c r="BH11" s="646"/>
      <c r="BI11" s="646"/>
      <c r="BJ11" s="646"/>
      <c r="BK11" s="646"/>
      <c r="BL11" s="646"/>
      <c r="BM11" s="646"/>
      <c r="BN11" s="647"/>
      <c r="BO11" s="648">
        <v>3.1</v>
      </c>
      <c r="BP11" s="648"/>
      <c r="BQ11" s="648"/>
      <c r="BR11" s="648"/>
      <c r="BS11" s="654" t="s">
        <v>127</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585139</v>
      </c>
      <c r="CS11" s="646"/>
      <c r="CT11" s="646"/>
      <c r="CU11" s="646"/>
      <c r="CV11" s="646"/>
      <c r="CW11" s="646"/>
      <c r="CX11" s="646"/>
      <c r="CY11" s="647"/>
      <c r="CZ11" s="648">
        <v>3.6</v>
      </c>
      <c r="DA11" s="648"/>
      <c r="DB11" s="648"/>
      <c r="DC11" s="648"/>
      <c r="DD11" s="654">
        <v>175051</v>
      </c>
      <c r="DE11" s="646"/>
      <c r="DF11" s="646"/>
      <c r="DG11" s="646"/>
      <c r="DH11" s="646"/>
      <c r="DI11" s="646"/>
      <c r="DJ11" s="646"/>
      <c r="DK11" s="646"/>
      <c r="DL11" s="646"/>
      <c r="DM11" s="646"/>
      <c r="DN11" s="646"/>
      <c r="DO11" s="646"/>
      <c r="DP11" s="647"/>
      <c r="DQ11" s="654">
        <v>359077</v>
      </c>
      <c r="DR11" s="646"/>
      <c r="DS11" s="646"/>
      <c r="DT11" s="646"/>
      <c r="DU11" s="646"/>
      <c r="DV11" s="646"/>
      <c r="DW11" s="646"/>
      <c r="DX11" s="646"/>
      <c r="DY11" s="646"/>
      <c r="DZ11" s="646"/>
      <c r="EA11" s="646"/>
      <c r="EB11" s="646"/>
      <c r="EC11" s="655"/>
    </row>
    <row r="12" spans="2:143" ht="11.25" customHeight="1" x14ac:dyDescent="0.2">
      <c r="B12" s="642" t="s">
        <v>248</v>
      </c>
      <c r="C12" s="643"/>
      <c r="D12" s="643"/>
      <c r="E12" s="643"/>
      <c r="F12" s="643"/>
      <c r="G12" s="643"/>
      <c r="H12" s="643"/>
      <c r="I12" s="643"/>
      <c r="J12" s="643"/>
      <c r="K12" s="643"/>
      <c r="L12" s="643"/>
      <c r="M12" s="643"/>
      <c r="N12" s="643"/>
      <c r="O12" s="643"/>
      <c r="P12" s="643"/>
      <c r="Q12" s="644"/>
      <c r="R12" s="645">
        <v>13051</v>
      </c>
      <c r="S12" s="646"/>
      <c r="T12" s="646"/>
      <c r="U12" s="646"/>
      <c r="V12" s="646"/>
      <c r="W12" s="646"/>
      <c r="X12" s="646"/>
      <c r="Y12" s="647"/>
      <c r="Z12" s="648">
        <v>0.1</v>
      </c>
      <c r="AA12" s="648"/>
      <c r="AB12" s="648"/>
      <c r="AC12" s="648"/>
      <c r="AD12" s="649">
        <v>13051</v>
      </c>
      <c r="AE12" s="649"/>
      <c r="AF12" s="649"/>
      <c r="AG12" s="649"/>
      <c r="AH12" s="649"/>
      <c r="AI12" s="649"/>
      <c r="AJ12" s="649"/>
      <c r="AK12" s="649"/>
      <c r="AL12" s="650">
        <v>0.1</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2147810</v>
      </c>
      <c r="BH12" s="646"/>
      <c r="BI12" s="646"/>
      <c r="BJ12" s="646"/>
      <c r="BK12" s="646"/>
      <c r="BL12" s="646"/>
      <c r="BM12" s="646"/>
      <c r="BN12" s="647"/>
      <c r="BO12" s="648">
        <v>49.2</v>
      </c>
      <c r="BP12" s="648"/>
      <c r="BQ12" s="648"/>
      <c r="BR12" s="648"/>
      <c r="BS12" s="654" t="s">
        <v>127</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432655</v>
      </c>
      <c r="CS12" s="646"/>
      <c r="CT12" s="646"/>
      <c r="CU12" s="646"/>
      <c r="CV12" s="646"/>
      <c r="CW12" s="646"/>
      <c r="CX12" s="646"/>
      <c r="CY12" s="647"/>
      <c r="CZ12" s="648">
        <v>2.6</v>
      </c>
      <c r="DA12" s="648"/>
      <c r="DB12" s="648"/>
      <c r="DC12" s="648"/>
      <c r="DD12" s="654">
        <v>50722</v>
      </c>
      <c r="DE12" s="646"/>
      <c r="DF12" s="646"/>
      <c r="DG12" s="646"/>
      <c r="DH12" s="646"/>
      <c r="DI12" s="646"/>
      <c r="DJ12" s="646"/>
      <c r="DK12" s="646"/>
      <c r="DL12" s="646"/>
      <c r="DM12" s="646"/>
      <c r="DN12" s="646"/>
      <c r="DO12" s="646"/>
      <c r="DP12" s="647"/>
      <c r="DQ12" s="654">
        <v>243632</v>
      </c>
      <c r="DR12" s="646"/>
      <c r="DS12" s="646"/>
      <c r="DT12" s="646"/>
      <c r="DU12" s="646"/>
      <c r="DV12" s="646"/>
      <c r="DW12" s="646"/>
      <c r="DX12" s="646"/>
      <c r="DY12" s="646"/>
      <c r="DZ12" s="646"/>
      <c r="EA12" s="646"/>
      <c r="EB12" s="646"/>
      <c r="EC12" s="655"/>
    </row>
    <row r="13" spans="2:143" ht="11.25" customHeight="1" x14ac:dyDescent="0.2">
      <c r="B13" s="642" t="s">
        <v>251</v>
      </c>
      <c r="C13" s="643"/>
      <c r="D13" s="643"/>
      <c r="E13" s="643"/>
      <c r="F13" s="643"/>
      <c r="G13" s="643"/>
      <c r="H13" s="643"/>
      <c r="I13" s="643"/>
      <c r="J13" s="643"/>
      <c r="K13" s="643"/>
      <c r="L13" s="643"/>
      <c r="M13" s="643"/>
      <c r="N13" s="643"/>
      <c r="O13" s="643"/>
      <c r="P13" s="643"/>
      <c r="Q13" s="644"/>
      <c r="R13" s="645" t="s">
        <v>127</v>
      </c>
      <c r="S13" s="646"/>
      <c r="T13" s="646"/>
      <c r="U13" s="646"/>
      <c r="V13" s="646"/>
      <c r="W13" s="646"/>
      <c r="X13" s="646"/>
      <c r="Y13" s="647"/>
      <c r="Z13" s="648" t="s">
        <v>226</v>
      </c>
      <c r="AA13" s="648"/>
      <c r="AB13" s="648"/>
      <c r="AC13" s="648"/>
      <c r="AD13" s="649" t="s">
        <v>226</v>
      </c>
      <c r="AE13" s="649"/>
      <c r="AF13" s="649"/>
      <c r="AG13" s="649"/>
      <c r="AH13" s="649"/>
      <c r="AI13" s="649"/>
      <c r="AJ13" s="649"/>
      <c r="AK13" s="649"/>
      <c r="AL13" s="650" t="s">
        <v>226</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2134705</v>
      </c>
      <c r="BH13" s="646"/>
      <c r="BI13" s="646"/>
      <c r="BJ13" s="646"/>
      <c r="BK13" s="646"/>
      <c r="BL13" s="646"/>
      <c r="BM13" s="646"/>
      <c r="BN13" s="647"/>
      <c r="BO13" s="648">
        <v>48.9</v>
      </c>
      <c r="BP13" s="648"/>
      <c r="BQ13" s="648"/>
      <c r="BR13" s="648"/>
      <c r="BS13" s="654" t="s">
        <v>226</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643614</v>
      </c>
      <c r="CS13" s="646"/>
      <c r="CT13" s="646"/>
      <c r="CU13" s="646"/>
      <c r="CV13" s="646"/>
      <c r="CW13" s="646"/>
      <c r="CX13" s="646"/>
      <c r="CY13" s="647"/>
      <c r="CZ13" s="648">
        <v>3.9</v>
      </c>
      <c r="DA13" s="648"/>
      <c r="DB13" s="648"/>
      <c r="DC13" s="648"/>
      <c r="DD13" s="654">
        <v>325013</v>
      </c>
      <c r="DE13" s="646"/>
      <c r="DF13" s="646"/>
      <c r="DG13" s="646"/>
      <c r="DH13" s="646"/>
      <c r="DI13" s="646"/>
      <c r="DJ13" s="646"/>
      <c r="DK13" s="646"/>
      <c r="DL13" s="646"/>
      <c r="DM13" s="646"/>
      <c r="DN13" s="646"/>
      <c r="DO13" s="646"/>
      <c r="DP13" s="647"/>
      <c r="DQ13" s="654">
        <v>316284</v>
      </c>
      <c r="DR13" s="646"/>
      <c r="DS13" s="646"/>
      <c r="DT13" s="646"/>
      <c r="DU13" s="646"/>
      <c r="DV13" s="646"/>
      <c r="DW13" s="646"/>
      <c r="DX13" s="646"/>
      <c r="DY13" s="646"/>
      <c r="DZ13" s="646"/>
      <c r="EA13" s="646"/>
      <c r="EB13" s="646"/>
      <c r="EC13" s="655"/>
    </row>
    <row r="14" spans="2:143" ht="11.25" customHeight="1" x14ac:dyDescent="0.2">
      <c r="B14" s="642" t="s">
        <v>254</v>
      </c>
      <c r="C14" s="643"/>
      <c r="D14" s="643"/>
      <c r="E14" s="643"/>
      <c r="F14" s="643"/>
      <c r="G14" s="643"/>
      <c r="H14" s="643"/>
      <c r="I14" s="643"/>
      <c r="J14" s="643"/>
      <c r="K14" s="643"/>
      <c r="L14" s="643"/>
      <c r="M14" s="643"/>
      <c r="N14" s="643"/>
      <c r="O14" s="643"/>
      <c r="P14" s="643"/>
      <c r="Q14" s="644"/>
      <c r="R14" s="645">
        <v>30798</v>
      </c>
      <c r="S14" s="646"/>
      <c r="T14" s="646"/>
      <c r="U14" s="646"/>
      <c r="V14" s="646"/>
      <c r="W14" s="646"/>
      <c r="X14" s="646"/>
      <c r="Y14" s="647"/>
      <c r="Z14" s="648">
        <v>0.2</v>
      </c>
      <c r="AA14" s="648"/>
      <c r="AB14" s="648"/>
      <c r="AC14" s="648"/>
      <c r="AD14" s="649">
        <v>30798</v>
      </c>
      <c r="AE14" s="649"/>
      <c r="AF14" s="649"/>
      <c r="AG14" s="649"/>
      <c r="AH14" s="649"/>
      <c r="AI14" s="649"/>
      <c r="AJ14" s="649"/>
      <c r="AK14" s="649"/>
      <c r="AL14" s="650">
        <v>0.3</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108990</v>
      </c>
      <c r="BH14" s="646"/>
      <c r="BI14" s="646"/>
      <c r="BJ14" s="646"/>
      <c r="BK14" s="646"/>
      <c r="BL14" s="646"/>
      <c r="BM14" s="646"/>
      <c r="BN14" s="647"/>
      <c r="BO14" s="648">
        <v>2.5</v>
      </c>
      <c r="BP14" s="648"/>
      <c r="BQ14" s="648"/>
      <c r="BR14" s="648"/>
      <c r="BS14" s="654" t="s">
        <v>127</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786498</v>
      </c>
      <c r="CS14" s="646"/>
      <c r="CT14" s="646"/>
      <c r="CU14" s="646"/>
      <c r="CV14" s="646"/>
      <c r="CW14" s="646"/>
      <c r="CX14" s="646"/>
      <c r="CY14" s="647"/>
      <c r="CZ14" s="648">
        <v>4.8</v>
      </c>
      <c r="DA14" s="648"/>
      <c r="DB14" s="648"/>
      <c r="DC14" s="648"/>
      <c r="DD14" s="654">
        <v>2478</v>
      </c>
      <c r="DE14" s="646"/>
      <c r="DF14" s="646"/>
      <c r="DG14" s="646"/>
      <c r="DH14" s="646"/>
      <c r="DI14" s="646"/>
      <c r="DJ14" s="646"/>
      <c r="DK14" s="646"/>
      <c r="DL14" s="646"/>
      <c r="DM14" s="646"/>
      <c r="DN14" s="646"/>
      <c r="DO14" s="646"/>
      <c r="DP14" s="647"/>
      <c r="DQ14" s="654">
        <v>777775</v>
      </c>
      <c r="DR14" s="646"/>
      <c r="DS14" s="646"/>
      <c r="DT14" s="646"/>
      <c r="DU14" s="646"/>
      <c r="DV14" s="646"/>
      <c r="DW14" s="646"/>
      <c r="DX14" s="646"/>
      <c r="DY14" s="646"/>
      <c r="DZ14" s="646"/>
      <c r="EA14" s="646"/>
      <c r="EB14" s="646"/>
      <c r="EC14" s="655"/>
    </row>
    <row r="15" spans="2:143" ht="11.25" customHeight="1" x14ac:dyDescent="0.2">
      <c r="B15" s="642" t="s">
        <v>257</v>
      </c>
      <c r="C15" s="643"/>
      <c r="D15" s="643"/>
      <c r="E15" s="643"/>
      <c r="F15" s="643"/>
      <c r="G15" s="643"/>
      <c r="H15" s="643"/>
      <c r="I15" s="643"/>
      <c r="J15" s="643"/>
      <c r="K15" s="643"/>
      <c r="L15" s="643"/>
      <c r="M15" s="643"/>
      <c r="N15" s="643"/>
      <c r="O15" s="643"/>
      <c r="P15" s="643"/>
      <c r="Q15" s="644"/>
      <c r="R15" s="645" t="s">
        <v>226</v>
      </c>
      <c r="S15" s="646"/>
      <c r="T15" s="646"/>
      <c r="U15" s="646"/>
      <c r="V15" s="646"/>
      <c r="W15" s="646"/>
      <c r="X15" s="646"/>
      <c r="Y15" s="647"/>
      <c r="Z15" s="648" t="s">
        <v>127</v>
      </c>
      <c r="AA15" s="648"/>
      <c r="AB15" s="648"/>
      <c r="AC15" s="648"/>
      <c r="AD15" s="649" t="s">
        <v>172</v>
      </c>
      <c r="AE15" s="649"/>
      <c r="AF15" s="649"/>
      <c r="AG15" s="649"/>
      <c r="AH15" s="649"/>
      <c r="AI15" s="649"/>
      <c r="AJ15" s="649"/>
      <c r="AK15" s="649"/>
      <c r="AL15" s="650" t="s">
        <v>226</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244246</v>
      </c>
      <c r="BH15" s="646"/>
      <c r="BI15" s="646"/>
      <c r="BJ15" s="646"/>
      <c r="BK15" s="646"/>
      <c r="BL15" s="646"/>
      <c r="BM15" s="646"/>
      <c r="BN15" s="647"/>
      <c r="BO15" s="648">
        <v>5.6</v>
      </c>
      <c r="BP15" s="648"/>
      <c r="BQ15" s="648"/>
      <c r="BR15" s="648"/>
      <c r="BS15" s="654" t="s">
        <v>226</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2320151</v>
      </c>
      <c r="CS15" s="646"/>
      <c r="CT15" s="646"/>
      <c r="CU15" s="646"/>
      <c r="CV15" s="646"/>
      <c r="CW15" s="646"/>
      <c r="CX15" s="646"/>
      <c r="CY15" s="647"/>
      <c r="CZ15" s="648">
        <v>14.2</v>
      </c>
      <c r="DA15" s="648"/>
      <c r="DB15" s="648"/>
      <c r="DC15" s="648"/>
      <c r="DD15" s="654">
        <v>957549</v>
      </c>
      <c r="DE15" s="646"/>
      <c r="DF15" s="646"/>
      <c r="DG15" s="646"/>
      <c r="DH15" s="646"/>
      <c r="DI15" s="646"/>
      <c r="DJ15" s="646"/>
      <c r="DK15" s="646"/>
      <c r="DL15" s="646"/>
      <c r="DM15" s="646"/>
      <c r="DN15" s="646"/>
      <c r="DO15" s="646"/>
      <c r="DP15" s="647"/>
      <c r="DQ15" s="654">
        <v>1256050</v>
      </c>
      <c r="DR15" s="646"/>
      <c r="DS15" s="646"/>
      <c r="DT15" s="646"/>
      <c r="DU15" s="646"/>
      <c r="DV15" s="646"/>
      <c r="DW15" s="646"/>
      <c r="DX15" s="646"/>
      <c r="DY15" s="646"/>
      <c r="DZ15" s="646"/>
      <c r="EA15" s="646"/>
      <c r="EB15" s="646"/>
      <c r="EC15" s="655"/>
    </row>
    <row r="16" spans="2:143" ht="11.25" customHeight="1" x14ac:dyDescent="0.2">
      <c r="B16" s="642" t="s">
        <v>260</v>
      </c>
      <c r="C16" s="643"/>
      <c r="D16" s="643"/>
      <c r="E16" s="643"/>
      <c r="F16" s="643"/>
      <c r="G16" s="643"/>
      <c r="H16" s="643"/>
      <c r="I16" s="643"/>
      <c r="J16" s="643"/>
      <c r="K16" s="643"/>
      <c r="L16" s="643"/>
      <c r="M16" s="643"/>
      <c r="N16" s="643"/>
      <c r="O16" s="643"/>
      <c r="P16" s="643"/>
      <c r="Q16" s="644"/>
      <c r="R16" s="645">
        <v>8997</v>
      </c>
      <c r="S16" s="646"/>
      <c r="T16" s="646"/>
      <c r="U16" s="646"/>
      <c r="V16" s="646"/>
      <c r="W16" s="646"/>
      <c r="X16" s="646"/>
      <c r="Y16" s="647"/>
      <c r="Z16" s="648">
        <v>0.1</v>
      </c>
      <c r="AA16" s="648"/>
      <c r="AB16" s="648"/>
      <c r="AC16" s="648"/>
      <c r="AD16" s="649">
        <v>8997</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226</v>
      </c>
      <c r="BH16" s="646"/>
      <c r="BI16" s="646"/>
      <c r="BJ16" s="646"/>
      <c r="BK16" s="646"/>
      <c r="BL16" s="646"/>
      <c r="BM16" s="646"/>
      <c r="BN16" s="647"/>
      <c r="BO16" s="648" t="s">
        <v>127</v>
      </c>
      <c r="BP16" s="648"/>
      <c r="BQ16" s="648"/>
      <c r="BR16" s="648"/>
      <c r="BS16" s="654" t="s">
        <v>172</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76096</v>
      </c>
      <c r="CS16" s="646"/>
      <c r="CT16" s="646"/>
      <c r="CU16" s="646"/>
      <c r="CV16" s="646"/>
      <c r="CW16" s="646"/>
      <c r="CX16" s="646"/>
      <c r="CY16" s="647"/>
      <c r="CZ16" s="648">
        <v>0.5</v>
      </c>
      <c r="DA16" s="648"/>
      <c r="DB16" s="648"/>
      <c r="DC16" s="648"/>
      <c r="DD16" s="654" t="s">
        <v>127</v>
      </c>
      <c r="DE16" s="646"/>
      <c r="DF16" s="646"/>
      <c r="DG16" s="646"/>
      <c r="DH16" s="646"/>
      <c r="DI16" s="646"/>
      <c r="DJ16" s="646"/>
      <c r="DK16" s="646"/>
      <c r="DL16" s="646"/>
      <c r="DM16" s="646"/>
      <c r="DN16" s="646"/>
      <c r="DO16" s="646"/>
      <c r="DP16" s="647"/>
      <c r="DQ16" s="654">
        <v>40989</v>
      </c>
      <c r="DR16" s="646"/>
      <c r="DS16" s="646"/>
      <c r="DT16" s="646"/>
      <c r="DU16" s="646"/>
      <c r="DV16" s="646"/>
      <c r="DW16" s="646"/>
      <c r="DX16" s="646"/>
      <c r="DY16" s="646"/>
      <c r="DZ16" s="646"/>
      <c r="EA16" s="646"/>
      <c r="EB16" s="646"/>
      <c r="EC16" s="655"/>
    </row>
    <row r="17" spans="2:133" ht="11.25" customHeight="1" x14ac:dyDescent="0.2">
      <c r="B17" s="642" t="s">
        <v>263</v>
      </c>
      <c r="C17" s="643"/>
      <c r="D17" s="643"/>
      <c r="E17" s="643"/>
      <c r="F17" s="643"/>
      <c r="G17" s="643"/>
      <c r="H17" s="643"/>
      <c r="I17" s="643"/>
      <c r="J17" s="643"/>
      <c r="K17" s="643"/>
      <c r="L17" s="643"/>
      <c r="M17" s="643"/>
      <c r="N17" s="643"/>
      <c r="O17" s="643"/>
      <c r="P17" s="643"/>
      <c r="Q17" s="644"/>
      <c r="R17" s="645">
        <v>63360</v>
      </c>
      <c r="S17" s="646"/>
      <c r="T17" s="646"/>
      <c r="U17" s="646"/>
      <c r="V17" s="646"/>
      <c r="W17" s="646"/>
      <c r="X17" s="646"/>
      <c r="Y17" s="647"/>
      <c r="Z17" s="648">
        <v>0.4</v>
      </c>
      <c r="AA17" s="648"/>
      <c r="AB17" s="648"/>
      <c r="AC17" s="648"/>
      <c r="AD17" s="649">
        <v>63360</v>
      </c>
      <c r="AE17" s="649"/>
      <c r="AF17" s="649"/>
      <c r="AG17" s="649"/>
      <c r="AH17" s="649"/>
      <c r="AI17" s="649"/>
      <c r="AJ17" s="649"/>
      <c r="AK17" s="649"/>
      <c r="AL17" s="650">
        <v>0.7</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v>300</v>
      </c>
      <c r="BH17" s="646"/>
      <c r="BI17" s="646"/>
      <c r="BJ17" s="646"/>
      <c r="BK17" s="646"/>
      <c r="BL17" s="646"/>
      <c r="BM17" s="646"/>
      <c r="BN17" s="647"/>
      <c r="BO17" s="648">
        <v>0</v>
      </c>
      <c r="BP17" s="648"/>
      <c r="BQ17" s="648"/>
      <c r="BR17" s="648"/>
      <c r="BS17" s="654" t="s">
        <v>226</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1910731</v>
      </c>
      <c r="CS17" s="646"/>
      <c r="CT17" s="646"/>
      <c r="CU17" s="646"/>
      <c r="CV17" s="646"/>
      <c r="CW17" s="646"/>
      <c r="CX17" s="646"/>
      <c r="CY17" s="647"/>
      <c r="CZ17" s="648">
        <v>11.7</v>
      </c>
      <c r="DA17" s="648"/>
      <c r="DB17" s="648"/>
      <c r="DC17" s="648"/>
      <c r="DD17" s="654" t="s">
        <v>127</v>
      </c>
      <c r="DE17" s="646"/>
      <c r="DF17" s="646"/>
      <c r="DG17" s="646"/>
      <c r="DH17" s="646"/>
      <c r="DI17" s="646"/>
      <c r="DJ17" s="646"/>
      <c r="DK17" s="646"/>
      <c r="DL17" s="646"/>
      <c r="DM17" s="646"/>
      <c r="DN17" s="646"/>
      <c r="DO17" s="646"/>
      <c r="DP17" s="647"/>
      <c r="DQ17" s="654">
        <v>1899412</v>
      </c>
      <c r="DR17" s="646"/>
      <c r="DS17" s="646"/>
      <c r="DT17" s="646"/>
      <c r="DU17" s="646"/>
      <c r="DV17" s="646"/>
      <c r="DW17" s="646"/>
      <c r="DX17" s="646"/>
      <c r="DY17" s="646"/>
      <c r="DZ17" s="646"/>
      <c r="EA17" s="646"/>
      <c r="EB17" s="646"/>
      <c r="EC17" s="655"/>
    </row>
    <row r="18" spans="2:133" ht="11.25" customHeight="1" x14ac:dyDescent="0.2">
      <c r="B18" s="642" t="s">
        <v>266</v>
      </c>
      <c r="C18" s="643"/>
      <c r="D18" s="643"/>
      <c r="E18" s="643"/>
      <c r="F18" s="643"/>
      <c r="G18" s="643"/>
      <c r="H18" s="643"/>
      <c r="I18" s="643"/>
      <c r="J18" s="643"/>
      <c r="K18" s="643"/>
      <c r="L18" s="643"/>
      <c r="M18" s="643"/>
      <c r="N18" s="643"/>
      <c r="O18" s="643"/>
      <c r="P18" s="643"/>
      <c r="Q18" s="644"/>
      <c r="R18" s="645">
        <v>14032</v>
      </c>
      <c r="S18" s="646"/>
      <c r="T18" s="646"/>
      <c r="U18" s="646"/>
      <c r="V18" s="646"/>
      <c r="W18" s="646"/>
      <c r="X18" s="646"/>
      <c r="Y18" s="647"/>
      <c r="Z18" s="648">
        <v>0.1</v>
      </c>
      <c r="AA18" s="648"/>
      <c r="AB18" s="648"/>
      <c r="AC18" s="648"/>
      <c r="AD18" s="649">
        <v>14032</v>
      </c>
      <c r="AE18" s="649"/>
      <c r="AF18" s="649"/>
      <c r="AG18" s="649"/>
      <c r="AH18" s="649"/>
      <c r="AI18" s="649"/>
      <c r="AJ18" s="649"/>
      <c r="AK18" s="649"/>
      <c r="AL18" s="650">
        <v>0.2</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127</v>
      </c>
      <c r="BH18" s="646"/>
      <c r="BI18" s="646"/>
      <c r="BJ18" s="646"/>
      <c r="BK18" s="646"/>
      <c r="BL18" s="646"/>
      <c r="BM18" s="646"/>
      <c r="BN18" s="647"/>
      <c r="BO18" s="648" t="s">
        <v>226</v>
      </c>
      <c r="BP18" s="648"/>
      <c r="BQ18" s="648"/>
      <c r="BR18" s="648"/>
      <c r="BS18" s="654" t="s">
        <v>127</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226</v>
      </c>
      <c r="CS18" s="646"/>
      <c r="CT18" s="646"/>
      <c r="CU18" s="646"/>
      <c r="CV18" s="646"/>
      <c r="CW18" s="646"/>
      <c r="CX18" s="646"/>
      <c r="CY18" s="647"/>
      <c r="CZ18" s="648" t="s">
        <v>226</v>
      </c>
      <c r="DA18" s="648"/>
      <c r="DB18" s="648"/>
      <c r="DC18" s="648"/>
      <c r="DD18" s="654" t="s">
        <v>226</v>
      </c>
      <c r="DE18" s="646"/>
      <c r="DF18" s="646"/>
      <c r="DG18" s="646"/>
      <c r="DH18" s="646"/>
      <c r="DI18" s="646"/>
      <c r="DJ18" s="646"/>
      <c r="DK18" s="646"/>
      <c r="DL18" s="646"/>
      <c r="DM18" s="646"/>
      <c r="DN18" s="646"/>
      <c r="DO18" s="646"/>
      <c r="DP18" s="647"/>
      <c r="DQ18" s="654" t="s">
        <v>226</v>
      </c>
      <c r="DR18" s="646"/>
      <c r="DS18" s="646"/>
      <c r="DT18" s="646"/>
      <c r="DU18" s="646"/>
      <c r="DV18" s="646"/>
      <c r="DW18" s="646"/>
      <c r="DX18" s="646"/>
      <c r="DY18" s="646"/>
      <c r="DZ18" s="646"/>
      <c r="EA18" s="646"/>
      <c r="EB18" s="646"/>
      <c r="EC18" s="655"/>
    </row>
    <row r="19" spans="2:133" ht="11.25" customHeight="1" x14ac:dyDescent="0.2">
      <c r="B19" s="642" t="s">
        <v>269</v>
      </c>
      <c r="C19" s="643"/>
      <c r="D19" s="643"/>
      <c r="E19" s="643"/>
      <c r="F19" s="643"/>
      <c r="G19" s="643"/>
      <c r="H19" s="643"/>
      <c r="I19" s="643"/>
      <c r="J19" s="643"/>
      <c r="K19" s="643"/>
      <c r="L19" s="643"/>
      <c r="M19" s="643"/>
      <c r="N19" s="643"/>
      <c r="O19" s="643"/>
      <c r="P19" s="643"/>
      <c r="Q19" s="644"/>
      <c r="R19" s="645">
        <v>4257</v>
      </c>
      <c r="S19" s="646"/>
      <c r="T19" s="646"/>
      <c r="U19" s="646"/>
      <c r="V19" s="646"/>
      <c r="W19" s="646"/>
      <c r="X19" s="646"/>
      <c r="Y19" s="647"/>
      <c r="Z19" s="648">
        <v>0</v>
      </c>
      <c r="AA19" s="648"/>
      <c r="AB19" s="648"/>
      <c r="AC19" s="648"/>
      <c r="AD19" s="649">
        <v>4257</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67911</v>
      </c>
      <c r="BH19" s="646"/>
      <c r="BI19" s="646"/>
      <c r="BJ19" s="646"/>
      <c r="BK19" s="646"/>
      <c r="BL19" s="646"/>
      <c r="BM19" s="646"/>
      <c r="BN19" s="647"/>
      <c r="BO19" s="648">
        <v>1.6</v>
      </c>
      <c r="BP19" s="648"/>
      <c r="BQ19" s="648"/>
      <c r="BR19" s="648"/>
      <c r="BS19" s="654" t="s">
        <v>226</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127</v>
      </c>
      <c r="CS19" s="646"/>
      <c r="CT19" s="646"/>
      <c r="CU19" s="646"/>
      <c r="CV19" s="646"/>
      <c r="CW19" s="646"/>
      <c r="CX19" s="646"/>
      <c r="CY19" s="647"/>
      <c r="CZ19" s="648" t="s">
        <v>127</v>
      </c>
      <c r="DA19" s="648"/>
      <c r="DB19" s="648"/>
      <c r="DC19" s="648"/>
      <c r="DD19" s="654" t="s">
        <v>226</v>
      </c>
      <c r="DE19" s="646"/>
      <c r="DF19" s="646"/>
      <c r="DG19" s="646"/>
      <c r="DH19" s="646"/>
      <c r="DI19" s="646"/>
      <c r="DJ19" s="646"/>
      <c r="DK19" s="646"/>
      <c r="DL19" s="646"/>
      <c r="DM19" s="646"/>
      <c r="DN19" s="646"/>
      <c r="DO19" s="646"/>
      <c r="DP19" s="647"/>
      <c r="DQ19" s="654" t="s">
        <v>172</v>
      </c>
      <c r="DR19" s="646"/>
      <c r="DS19" s="646"/>
      <c r="DT19" s="646"/>
      <c r="DU19" s="646"/>
      <c r="DV19" s="646"/>
      <c r="DW19" s="646"/>
      <c r="DX19" s="646"/>
      <c r="DY19" s="646"/>
      <c r="DZ19" s="646"/>
      <c r="EA19" s="646"/>
      <c r="EB19" s="646"/>
      <c r="EC19" s="655"/>
    </row>
    <row r="20" spans="2:133" ht="11.25" customHeight="1" x14ac:dyDescent="0.2">
      <c r="B20" s="642" t="s">
        <v>272</v>
      </c>
      <c r="C20" s="643"/>
      <c r="D20" s="643"/>
      <c r="E20" s="643"/>
      <c r="F20" s="643"/>
      <c r="G20" s="643"/>
      <c r="H20" s="643"/>
      <c r="I20" s="643"/>
      <c r="J20" s="643"/>
      <c r="K20" s="643"/>
      <c r="L20" s="643"/>
      <c r="M20" s="643"/>
      <c r="N20" s="643"/>
      <c r="O20" s="643"/>
      <c r="P20" s="643"/>
      <c r="Q20" s="644"/>
      <c r="R20" s="645">
        <v>882</v>
      </c>
      <c r="S20" s="646"/>
      <c r="T20" s="646"/>
      <c r="U20" s="646"/>
      <c r="V20" s="646"/>
      <c r="W20" s="646"/>
      <c r="X20" s="646"/>
      <c r="Y20" s="647"/>
      <c r="Z20" s="648">
        <v>0</v>
      </c>
      <c r="AA20" s="648"/>
      <c r="AB20" s="648"/>
      <c r="AC20" s="648"/>
      <c r="AD20" s="649">
        <v>882</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67911</v>
      </c>
      <c r="BH20" s="646"/>
      <c r="BI20" s="646"/>
      <c r="BJ20" s="646"/>
      <c r="BK20" s="646"/>
      <c r="BL20" s="646"/>
      <c r="BM20" s="646"/>
      <c r="BN20" s="647"/>
      <c r="BO20" s="648">
        <v>1.6</v>
      </c>
      <c r="BP20" s="648"/>
      <c r="BQ20" s="648"/>
      <c r="BR20" s="648"/>
      <c r="BS20" s="654" t="s">
        <v>127</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16362451</v>
      </c>
      <c r="CS20" s="646"/>
      <c r="CT20" s="646"/>
      <c r="CU20" s="646"/>
      <c r="CV20" s="646"/>
      <c r="CW20" s="646"/>
      <c r="CX20" s="646"/>
      <c r="CY20" s="647"/>
      <c r="CZ20" s="648">
        <v>100</v>
      </c>
      <c r="DA20" s="648"/>
      <c r="DB20" s="648"/>
      <c r="DC20" s="648"/>
      <c r="DD20" s="654">
        <v>1641716</v>
      </c>
      <c r="DE20" s="646"/>
      <c r="DF20" s="646"/>
      <c r="DG20" s="646"/>
      <c r="DH20" s="646"/>
      <c r="DI20" s="646"/>
      <c r="DJ20" s="646"/>
      <c r="DK20" s="646"/>
      <c r="DL20" s="646"/>
      <c r="DM20" s="646"/>
      <c r="DN20" s="646"/>
      <c r="DO20" s="646"/>
      <c r="DP20" s="647"/>
      <c r="DQ20" s="654">
        <v>11359611</v>
      </c>
      <c r="DR20" s="646"/>
      <c r="DS20" s="646"/>
      <c r="DT20" s="646"/>
      <c r="DU20" s="646"/>
      <c r="DV20" s="646"/>
      <c r="DW20" s="646"/>
      <c r="DX20" s="646"/>
      <c r="DY20" s="646"/>
      <c r="DZ20" s="646"/>
      <c r="EA20" s="646"/>
      <c r="EB20" s="646"/>
      <c r="EC20" s="655"/>
    </row>
    <row r="21" spans="2:133" ht="11.25" customHeight="1" x14ac:dyDescent="0.2">
      <c r="B21" s="642" t="s">
        <v>275</v>
      </c>
      <c r="C21" s="643"/>
      <c r="D21" s="643"/>
      <c r="E21" s="643"/>
      <c r="F21" s="643"/>
      <c r="G21" s="643"/>
      <c r="H21" s="643"/>
      <c r="I21" s="643"/>
      <c r="J21" s="643"/>
      <c r="K21" s="643"/>
      <c r="L21" s="643"/>
      <c r="M21" s="643"/>
      <c r="N21" s="643"/>
      <c r="O21" s="643"/>
      <c r="P21" s="643"/>
      <c r="Q21" s="644"/>
      <c r="R21" s="645">
        <v>44189</v>
      </c>
      <c r="S21" s="646"/>
      <c r="T21" s="646"/>
      <c r="U21" s="646"/>
      <c r="V21" s="646"/>
      <c r="W21" s="646"/>
      <c r="X21" s="646"/>
      <c r="Y21" s="647"/>
      <c r="Z21" s="648">
        <v>0.3</v>
      </c>
      <c r="AA21" s="648"/>
      <c r="AB21" s="648"/>
      <c r="AC21" s="648"/>
      <c r="AD21" s="649">
        <v>44189</v>
      </c>
      <c r="AE21" s="649"/>
      <c r="AF21" s="649"/>
      <c r="AG21" s="649"/>
      <c r="AH21" s="649"/>
      <c r="AI21" s="649"/>
      <c r="AJ21" s="649"/>
      <c r="AK21" s="649"/>
      <c r="AL21" s="650">
        <v>0.5</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67911</v>
      </c>
      <c r="BH21" s="646"/>
      <c r="BI21" s="646"/>
      <c r="BJ21" s="646"/>
      <c r="BK21" s="646"/>
      <c r="BL21" s="646"/>
      <c r="BM21" s="646"/>
      <c r="BN21" s="647"/>
      <c r="BO21" s="648">
        <v>1.6</v>
      </c>
      <c r="BP21" s="648"/>
      <c r="BQ21" s="648"/>
      <c r="BR21" s="648"/>
      <c r="BS21" s="654" t="s">
        <v>127</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2">
      <c r="B22" s="642" t="s">
        <v>277</v>
      </c>
      <c r="C22" s="643"/>
      <c r="D22" s="643"/>
      <c r="E22" s="643"/>
      <c r="F22" s="643"/>
      <c r="G22" s="643"/>
      <c r="H22" s="643"/>
      <c r="I22" s="643"/>
      <c r="J22" s="643"/>
      <c r="K22" s="643"/>
      <c r="L22" s="643"/>
      <c r="M22" s="643"/>
      <c r="N22" s="643"/>
      <c r="O22" s="643"/>
      <c r="P22" s="643"/>
      <c r="Q22" s="644"/>
      <c r="R22" s="645">
        <v>4628164</v>
      </c>
      <c r="S22" s="646"/>
      <c r="T22" s="646"/>
      <c r="U22" s="646"/>
      <c r="V22" s="646"/>
      <c r="W22" s="646"/>
      <c r="X22" s="646"/>
      <c r="Y22" s="647"/>
      <c r="Z22" s="648">
        <v>27</v>
      </c>
      <c r="AA22" s="648"/>
      <c r="AB22" s="648"/>
      <c r="AC22" s="648"/>
      <c r="AD22" s="649">
        <v>3740802</v>
      </c>
      <c r="AE22" s="649"/>
      <c r="AF22" s="649"/>
      <c r="AG22" s="649"/>
      <c r="AH22" s="649"/>
      <c r="AI22" s="649"/>
      <c r="AJ22" s="649"/>
      <c r="AK22" s="649"/>
      <c r="AL22" s="650">
        <v>41.1</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226</v>
      </c>
      <c r="BH22" s="646"/>
      <c r="BI22" s="646"/>
      <c r="BJ22" s="646"/>
      <c r="BK22" s="646"/>
      <c r="BL22" s="646"/>
      <c r="BM22" s="646"/>
      <c r="BN22" s="647"/>
      <c r="BO22" s="648" t="s">
        <v>226</v>
      </c>
      <c r="BP22" s="648"/>
      <c r="BQ22" s="648"/>
      <c r="BR22" s="648"/>
      <c r="BS22" s="654" t="s">
        <v>226</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280</v>
      </c>
      <c r="C23" s="643"/>
      <c r="D23" s="643"/>
      <c r="E23" s="643"/>
      <c r="F23" s="643"/>
      <c r="G23" s="643"/>
      <c r="H23" s="643"/>
      <c r="I23" s="643"/>
      <c r="J23" s="643"/>
      <c r="K23" s="643"/>
      <c r="L23" s="643"/>
      <c r="M23" s="643"/>
      <c r="N23" s="643"/>
      <c r="O23" s="643"/>
      <c r="P23" s="643"/>
      <c r="Q23" s="644"/>
      <c r="R23" s="645">
        <v>3740802</v>
      </c>
      <c r="S23" s="646"/>
      <c r="T23" s="646"/>
      <c r="U23" s="646"/>
      <c r="V23" s="646"/>
      <c r="W23" s="646"/>
      <c r="X23" s="646"/>
      <c r="Y23" s="647"/>
      <c r="Z23" s="648">
        <v>21.8</v>
      </c>
      <c r="AA23" s="648"/>
      <c r="AB23" s="648"/>
      <c r="AC23" s="648"/>
      <c r="AD23" s="649">
        <v>3740802</v>
      </c>
      <c r="AE23" s="649"/>
      <c r="AF23" s="649"/>
      <c r="AG23" s="649"/>
      <c r="AH23" s="649"/>
      <c r="AI23" s="649"/>
      <c r="AJ23" s="649"/>
      <c r="AK23" s="649"/>
      <c r="AL23" s="650">
        <v>41.1</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127</v>
      </c>
      <c r="BH23" s="646"/>
      <c r="BI23" s="646"/>
      <c r="BJ23" s="646"/>
      <c r="BK23" s="646"/>
      <c r="BL23" s="646"/>
      <c r="BM23" s="646"/>
      <c r="BN23" s="647"/>
      <c r="BO23" s="648" t="s">
        <v>226</v>
      </c>
      <c r="BP23" s="648"/>
      <c r="BQ23" s="648"/>
      <c r="BR23" s="648"/>
      <c r="BS23" s="654" t="s">
        <v>172</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8" t="s">
        <v>285</v>
      </c>
      <c r="DM23" s="679"/>
      <c r="DN23" s="679"/>
      <c r="DO23" s="679"/>
      <c r="DP23" s="679"/>
      <c r="DQ23" s="679"/>
      <c r="DR23" s="679"/>
      <c r="DS23" s="679"/>
      <c r="DT23" s="679"/>
      <c r="DU23" s="679"/>
      <c r="DV23" s="680"/>
      <c r="DW23" s="627" t="s">
        <v>286</v>
      </c>
      <c r="DX23" s="628"/>
      <c r="DY23" s="628"/>
      <c r="DZ23" s="628"/>
      <c r="EA23" s="628"/>
      <c r="EB23" s="628"/>
      <c r="EC23" s="629"/>
    </row>
    <row r="24" spans="2:133" ht="11.25" customHeight="1" x14ac:dyDescent="0.2">
      <c r="B24" s="642" t="s">
        <v>287</v>
      </c>
      <c r="C24" s="643"/>
      <c r="D24" s="643"/>
      <c r="E24" s="643"/>
      <c r="F24" s="643"/>
      <c r="G24" s="643"/>
      <c r="H24" s="643"/>
      <c r="I24" s="643"/>
      <c r="J24" s="643"/>
      <c r="K24" s="643"/>
      <c r="L24" s="643"/>
      <c r="M24" s="643"/>
      <c r="N24" s="643"/>
      <c r="O24" s="643"/>
      <c r="P24" s="643"/>
      <c r="Q24" s="644"/>
      <c r="R24" s="645">
        <v>887303</v>
      </c>
      <c r="S24" s="646"/>
      <c r="T24" s="646"/>
      <c r="U24" s="646"/>
      <c r="V24" s="646"/>
      <c r="W24" s="646"/>
      <c r="X24" s="646"/>
      <c r="Y24" s="647"/>
      <c r="Z24" s="648">
        <v>5.2</v>
      </c>
      <c r="AA24" s="648"/>
      <c r="AB24" s="648"/>
      <c r="AC24" s="648"/>
      <c r="AD24" s="649" t="s">
        <v>226</v>
      </c>
      <c r="AE24" s="649"/>
      <c r="AF24" s="649"/>
      <c r="AG24" s="649"/>
      <c r="AH24" s="649"/>
      <c r="AI24" s="649"/>
      <c r="AJ24" s="649"/>
      <c r="AK24" s="649"/>
      <c r="AL24" s="650" t="s">
        <v>127</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226</v>
      </c>
      <c r="BH24" s="646"/>
      <c r="BI24" s="646"/>
      <c r="BJ24" s="646"/>
      <c r="BK24" s="646"/>
      <c r="BL24" s="646"/>
      <c r="BM24" s="646"/>
      <c r="BN24" s="647"/>
      <c r="BO24" s="648" t="s">
        <v>127</v>
      </c>
      <c r="BP24" s="648"/>
      <c r="BQ24" s="648"/>
      <c r="BR24" s="648"/>
      <c r="BS24" s="654" t="s">
        <v>172</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7726186</v>
      </c>
      <c r="CS24" s="635"/>
      <c r="CT24" s="635"/>
      <c r="CU24" s="635"/>
      <c r="CV24" s="635"/>
      <c r="CW24" s="635"/>
      <c r="CX24" s="635"/>
      <c r="CY24" s="636"/>
      <c r="CZ24" s="639">
        <v>47.2</v>
      </c>
      <c r="DA24" s="640"/>
      <c r="DB24" s="640"/>
      <c r="DC24" s="659"/>
      <c r="DD24" s="681">
        <v>5952911</v>
      </c>
      <c r="DE24" s="635"/>
      <c r="DF24" s="635"/>
      <c r="DG24" s="635"/>
      <c r="DH24" s="635"/>
      <c r="DI24" s="635"/>
      <c r="DJ24" s="635"/>
      <c r="DK24" s="636"/>
      <c r="DL24" s="681">
        <v>5930033</v>
      </c>
      <c r="DM24" s="635"/>
      <c r="DN24" s="635"/>
      <c r="DO24" s="635"/>
      <c r="DP24" s="635"/>
      <c r="DQ24" s="635"/>
      <c r="DR24" s="635"/>
      <c r="DS24" s="635"/>
      <c r="DT24" s="635"/>
      <c r="DU24" s="635"/>
      <c r="DV24" s="636"/>
      <c r="DW24" s="639">
        <v>62.3</v>
      </c>
      <c r="DX24" s="640"/>
      <c r="DY24" s="640"/>
      <c r="DZ24" s="640"/>
      <c r="EA24" s="640"/>
      <c r="EB24" s="640"/>
      <c r="EC24" s="641"/>
    </row>
    <row r="25" spans="2:133" ht="11.25" customHeight="1" x14ac:dyDescent="0.2">
      <c r="B25" s="642" t="s">
        <v>290</v>
      </c>
      <c r="C25" s="643"/>
      <c r="D25" s="643"/>
      <c r="E25" s="643"/>
      <c r="F25" s="643"/>
      <c r="G25" s="643"/>
      <c r="H25" s="643"/>
      <c r="I25" s="643"/>
      <c r="J25" s="643"/>
      <c r="K25" s="643"/>
      <c r="L25" s="643"/>
      <c r="M25" s="643"/>
      <c r="N25" s="643"/>
      <c r="O25" s="643"/>
      <c r="P25" s="643"/>
      <c r="Q25" s="644"/>
      <c r="R25" s="645">
        <v>59</v>
      </c>
      <c r="S25" s="646"/>
      <c r="T25" s="646"/>
      <c r="U25" s="646"/>
      <c r="V25" s="646"/>
      <c r="W25" s="646"/>
      <c r="X25" s="646"/>
      <c r="Y25" s="647"/>
      <c r="Z25" s="648">
        <v>0</v>
      </c>
      <c r="AA25" s="648"/>
      <c r="AB25" s="648"/>
      <c r="AC25" s="648"/>
      <c r="AD25" s="649" t="s">
        <v>226</v>
      </c>
      <c r="AE25" s="649"/>
      <c r="AF25" s="649"/>
      <c r="AG25" s="649"/>
      <c r="AH25" s="649"/>
      <c r="AI25" s="649"/>
      <c r="AJ25" s="649"/>
      <c r="AK25" s="649"/>
      <c r="AL25" s="650" t="s">
        <v>226</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127</v>
      </c>
      <c r="BH25" s="646"/>
      <c r="BI25" s="646"/>
      <c r="BJ25" s="646"/>
      <c r="BK25" s="646"/>
      <c r="BL25" s="646"/>
      <c r="BM25" s="646"/>
      <c r="BN25" s="647"/>
      <c r="BO25" s="648" t="s">
        <v>127</v>
      </c>
      <c r="BP25" s="648"/>
      <c r="BQ25" s="648"/>
      <c r="BR25" s="648"/>
      <c r="BS25" s="654" t="s">
        <v>127</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3389036</v>
      </c>
      <c r="CS25" s="670"/>
      <c r="CT25" s="670"/>
      <c r="CU25" s="670"/>
      <c r="CV25" s="670"/>
      <c r="CW25" s="670"/>
      <c r="CX25" s="670"/>
      <c r="CY25" s="671"/>
      <c r="CZ25" s="650">
        <v>20.7</v>
      </c>
      <c r="DA25" s="682"/>
      <c r="DB25" s="682"/>
      <c r="DC25" s="684"/>
      <c r="DD25" s="654">
        <v>3209631</v>
      </c>
      <c r="DE25" s="670"/>
      <c r="DF25" s="670"/>
      <c r="DG25" s="670"/>
      <c r="DH25" s="670"/>
      <c r="DI25" s="670"/>
      <c r="DJ25" s="670"/>
      <c r="DK25" s="671"/>
      <c r="DL25" s="654">
        <v>3188388</v>
      </c>
      <c r="DM25" s="670"/>
      <c r="DN25" s="670"/>
      <c r="DO25" s="670"/>
      <c r="DP25" s="670"/>
      <c r="DQ25" s="670"/>
      <c r="DR25" s="670"/>
      <c r="DS25" s="670"/>
      <c r="DT25" s="670"/>
      <c r="DU25" s="670"/>
      <c r="DV25" s="671"/>
      <c r="DW25" s="650">
        <v>33.5</v>
      </c>
      <c r="DX25" s="682"/>
      <c r="DY25" s="682"/>
      <c r="DZ25" s="682"/>
      <c r="EA25" s="682"/>
      <c r="EB25" s="682"/>
      <c r="EC25" s="683"/>
    </row>
    <row r="26" spans="2:133" ht="11.25" customHeight="1" x14ac:dyDescent="0.2">
      <c r="B26" s="642" t="s">
        <v>293</v>
      </c>
      <c r="C26" s="643"/>
      <c r="D26" s="643"/>
      <c r="E26" s="643"/>
      <c r="F26" s="643"/>
      <c r="G26" s="643"/>
      <c r="H26" s="643"/>
      <c r="I26" s="643"/>
      <c r="J26" s="643"/>
      <c r="K26" s="643"/>
      <c r="L26" s="643"/>
      <c r="M26" s="643"/>
      <c r="N26" s="643"/>
      <c r="O26" s="643"/>
      <c r="P26" s="643"/>
      <c r="Q26" s="644"/>
      <c r="R26" s="645">
        <v>9953909</v>
      </c>
      <c r="S26" s="646"/>
      <c r="T26" s="646"/>
      <c r="U26" s="646"/>
      <c r="V26" s="646"/>
      <c r="W26" s="646"/>
      <c r="X26" s="646"/>
      <c r="Y26" s="647"/>
      <c r="Z26" s="648">
        <v>58.1</v>
      </c>
      <c r="AA26" s="648"/>
      <c r="AB26" s="648"/>
      <c r="AC26" s="648"/>
      <c r="AD26" s="649">
        <v>9066547</v>
      </c>
      <c r="AE26" s="649"/>
      <c r="AF26" s="649"/>
      <c r="AG26" s="649"/>
      <c r="AH26" s="649"/>
      <c r="AI26" s="649"/>
      <c r="AJ26" s="649"/>
      <c r="AK26" s="649"/>
      <c r="AL26" s="650">
        <v>99.7</v>
      </c>
      <c r="AM26" s="651"/>
      <c r="AN26" s="651"/>
      <c r="AO26" s="652"/>
      <c r="AP26" s="664" t="s">
        <v>294</v>
      </c>
      <c r="AQ26" s="685"/>
      <c r="AR26" s="685"/>
      <c r="AS26" s="685"/>
      <c r="AT26" s="685"/>
      <c r="AU26" s="685"/>
      <c r="AV26" s="685"/>
      <c r="AW26" s="685"/>
      <c r="AX26" s="685"/>
      <c r="AY26" s="685"/>
      <c r="AZ26" s="685"/>
      <c r="BA26" s="685"/>
      <c r="BB26" s="685"/>
      <c r="BC26" s="685"/>
      <c r="BD26" s="685"/>
      <c r="BE26" s="685"/>
      <c r="BF26" s="666"/>
      <c r="BG26" s="645" t="s">
        <v>127</v>
      </c>
      <c r="BH26" s="646"/>
      <c r="BI26" s="646"/>
      <c r="BJ26" s="646"/>
      <c r="BK26" s="646"/>
      <c r="BL26" s="646"/>
      <c r="BM26" s="646"/>
      <c r="BN26" s="647"/>
      <c r="BO26" s="648" t="s">
        <v>226</v>
      </c>
      <c r="BP26" s="648"/>
      <c r="BQ26" s="648"/>
      <c r="BR26" s="648"/>
      <c r="BS26" s="654" t="s">
        <v>226</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2248986</v>
      </c>
      <c r="CS26" s="646"/>
      <c r="CT26" s="646"/>
      <c r="CU26" s="646"/>
      <c r="CV26" s="646"/>
      <c r="CW26" s="646"/>
      <c r="CX26" s="646"/>
      <c r="CY26" s="647"/>
      <c r="CZ26" s="650">
        <v>13.7</v>
      </c>
      <c r="DA26" s="682"/>
      <c r="DB26" s="682"/>
      <c r="DC26" s="684"/>
      <c r="DD26" s="654">
        <v>2082167</v>
      </c>
      <c r="DE26" s="646"/>
      <c r="DF26" s="646"/>
      <c r="DG26" s="646"/>
      <c r="DH26" s="646"/>
      <c r="DI26" s="646"/>
      <c r="DJ26" s="646"/>
      <c r="DK26" s="647"/>
      <c r="DL26" s="654" t="s">
        <v>226</v>
      </c>
      <c r="DM26" s="646"/>
      <c r="DN26" s="646"/>
      <c r="DO26" s="646"/>
      <c r="DP26" s="646"/>
      <c r="DQ26" s="646"/>
      <c r="DR26" s="646"/>
      <c r="DS26" s="646"/>
      <c r="DT26" s="646"/>
      <c r="DU26" s="646"/>
      <c r="DV26" s="647"/>
      <c r="DW26" s="650" t="s">
        <v>127</v>
      </c>
      <c r="DX26" s="682"/>
      <c r="DY26" s="682"/>
      <c r="DZ26" s="682"/>
      <c r="EA26" s="682"/>
      <c r="EB26" s="682"/>
      <c r="EC26" s="683"/>
    </row>
    <row r="27" spans="2:133" ht="11.25" customHeight="1" x14ac:dyDescent="0.2">
      <c r="B27" s="642" t="s">
        <v>296</v>
      </c>
      <c r="C27" s="643"/>
      <c r="D27" s="643"/>
      <c r="E27" s="643"/>
      <c r="F27" s="643"/>
      <c r="G27" s="643"/>
      <c r="H27" s="643"/>
      <c r="I27" s="643"/>
      <c r="J27" s="643"/>
      <c r="K27" s="643"/>
      <c r="L27" s="643"/>
      <c r="M27" s="643"/>
      <c r="N27" s="643"/>
      <c r="O27" s="643"/>
      <c r="P27" s="643"/>
      <c r="Q27" s="644"/>
      <c r="R27" s="645">
        <v>4267</v>
      </c>
      <c r="S27" s="646"/>
      <c r="T27" s="646"/>
      <c r="U27" s="646"/>
      <c r="V27" s="646"/>
      <c r="W27" s="646"/>
      <c r="X27" s="646"/>
      <c r="Y27" s="647"/>
      <c r="Z27" s="648">
        <v>0</v>
      </c>
      <c r="AA27" s="648"/>
      <c r="AB27" s="648"/>
      <c r="AC27" s="648"/>
      <c r="AD27" s="649">
        <v>4267</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4362109</v>
      </c>
      <c r="BH27" s="646"/>
      <c r="BI27" s="646"/>
      <c r="BJ27" s="646"/>
      <c r="BK27" s="646"/>
      <c r="BL27" s="646"/>
      <c r="BM27" s="646"/>
      <c r="BN27" s="647"/>
      <c r="BO27" s="648">
        <v>100</v>
      </c>
      <c r="BP27" s="648"/>
      <c r="BQ27" s="648"/>
      <c r="BR27" s="648"/>
      <c r="BS27" s="654" t="s">
        <v>127</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2426861</v>
      </c>
      <c r="CS27" s="670"/>
      <c r="CT27" s="670"/>
      <c r="CU27" s="670"/>
      <c r="CV27" s="670"/>
      <c r="CW27" s="670"/>
      <c r="CX27" s="670"/>
      <c r="CY27" s="671"/>
      <c r="CZ27" s="650">
        <v>14.8</v>
      </c>
      <c r="DA27" s="682"/>
      <c r="DB27" s="682"/>
      <c r="DC27" s="684"/>
      <c r="DD27" s="654">
        <v>844310</v>
      </c>
      <c r="DE27" s="670"/>
      <c r="DF27" s="670"/>
      <c r="DG27" s="670"/>
      <c r="DH27" s="670"/>
      <c r="DI27" s="670"/>
      <c r="DJ27" s="670"/>
      <c r="DK27" s="671"/>
      <c r="DL27" s="654">
        <v>842675</v>
      </c>
      <c r="DM27" s="670"/>
      <c r="DN27" s="670"/>
      <c r="DO27" s="670"/>
      <c r="DP27" s="670"/>
      <c r="DQ27" s="670"/>
      <c r="DR27" s="670"/>
      <c r="DS27" s="670"/>
      <c r="DT27" s="670"/>
      <c r="DU27" s="670"/>
      <c r="DV27" s="671"/>
      <c r="DW27" s="650">
        <v>8.9</v>
      </c>
      <c r="DX27" s="682"/>
      <c r="DY27" s="682"/>
      <c r="DZ27" s="682"/>
      <c r="EA27" s="682"/>
      <c r="EB27" s="682"/>
      <c r="EC27" s="683"/>
    </row>
    <row r="28" spans="2:133" ht="11.25" customHeight="1" x14ac:dyDescent="0.2">
      <c r="B28" s="642" t="s">
        <v>299</v>
      </c>
      <c r="C28" s="643"/>
      <c r="D28" s="643"/>
      <c r="E28" s="643"/>
      <c r="F28" s="643"/>
      <c r="G28" s="643"/>
      <c r="H28" s="643"/>
      <c r="I28" s="643"/>
      <c r="J28" s="643"/>
      <c r="K28" s="643"/>
      <c r="L28" s="643"/>
      <c r="M28" s="643"/>
      <c r="N28" s="643"/>
      <c r="O28" s="643"/>
      <c r="P28" s="643"/>
      <c r="Q28" s="644"/>
      <c r="R28" s="645">
        <v>25528</v>
      </c>
      <c r="S28" s="646"/>
      <c r="T28" s="646"/>
      <c r="U28" s="646"/>
      <c r="V28" s="646"/>
      <c r="W28" s="646"/>
      <c r="X28" s="646"/>
      <c r="Y28" s="647"/>
      <c r="Z28" s="648">
        <v>0.1</v>
      </c>
      <c r="AA28" s="648"/>
      <c r="AB28" s="648"/>
      <c r="AC28" s="648"/>
      <c r="AD28" s="649" t="s">
        <v>172</v>
      </c>
      <c r="AE28" s="649"/>
      <c r="AF28" s="649"/>
      <c r="AG28" s="649"/>
      <c r="AH28" s="649"/>
      <c r="AI28" s="649"/>
      <c r="AJ28" s="649"/>
      <c r="AK28" s="649"/>
      <c r="AL28" s="650" t="s">
        <v>226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1910289</v>
      </c>
      <c r="CS28" s="646"/>
      <c r="CT28" s="646"/>
      <c r="CU28" s="646"/>
      <c r="CV28" s="646"/>
      <c r="CW28" s="646"/>
      <c r="CX28" s="646"/>
      <c r="CY28" s="647"/>
      <c r="CZ28" s="650">
        <v>11.7</v>
      </c>
      <c r="DA28" s="682"/>
      <c r="DB28" s="682"/>
      <c r="DC28" s="684"/>
      <c r="DD28" s="654">
        <v>1898970</v>
      </c>
      <c r="DE28" s="646"/>
      <c r="DF28" s="646"/>
      <c r="DG28" s="646"/>
      <c r="DH28" s="646"/>
      <c r="DI28" s="646"/>
      <c r="DJ28" s="646"/>
      <c r="DK28" s="647"/>
      <c r="DL28" s="654">
        <v>1898970</v>
      </c>
      <c r="DM28" s="646"/>
      <c r="DN28" s="646"/>
      <c r="DO28" s="646"/>
      <c r="DP28" s="646"/>
      <c r="DQ28" s="646"/>
      <c r="DR28" s="646"/>
      <c r="DS28" s="646"/>
      <c r="DT28" s="646"/>
      <c r="DU28" s="646"/>
      <c r="DV28" s="647"/>
      <c r="DW28" s="650">
        <v>20</v>
      </c>
      <c r="DX28" s="682"/>
      <c r="DY28" s="682"/>
      <c r="DZ28" s="682"/>
      <c r="EA28" s="682"/>
      <c r="EB28" s="682"/>
      <c r="EC28" s="683"/>
    </row>
    <row r="29" spans="2:133" ht="11.25" customHeight="1" x14ac:dyDescent="0.2">
      <c r="B29" s="642" t="s">
        <v>301</v>
      </c>
      <c r="C29" s="643"/>
      <c r="D29" s="643"/>
      <c r="E29" s="643"/>
      <c r="F29" s="643"/>
      <c r="G29" s="643"/>
      <c r="H29" s="643"/>
      <c r="I29" s="643"/>
      <c r="J29" s="643"/>
      <c r="K29" s="643"/>
      <c r="L29" s="643"/>
      <c r="M29" s="643"/>
      <c r="N29" s="643"/>
      <c r="O29" s="643"/>
      <c r="P29" s="643"/>
      <c r="Q29" s="644"/>
      <c r="R29" s="645">
        <v>111234</v>
      </c>
      <c r="S29" s="646"/>
      <c r="T29" s="646"/>
      <c r="U29" s="646"/>
      <c r="V29" s="646"/>
      <c r="W29" s="646"/>
      <c r="X29" s="646"/>
      <c r="Y29" s="647"/>
      <c r="Z29" s="648">
        <v>0.6</v>
      </c>
      <c r="AA29" s="648"/>
      <c r="AB29" s="648"/>
      <c r="AC29" s="648"/>
      <c r="AD29" s="649">
        <v>13286</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302</v>
      </c>
      <c r="CE29" s="692"/>
      <c r="CF29" s="660" t="s">
        <v>303</v>
      </c>
      <c r="CG29" s="661"/>
      <c r="CH29" s="661"/>
      <c r="CI29" s="661"/>
      <c r="CJ29" s="661"/>
      <c r="CK29" s="661"/>
      <c r="CL29" s="661"/>
      <c r="CM29" s="661"/>
      <c r="CN29" s="661"/>
      <c r="CO29" s="661"/>
      <c r="CP29" s="661"/>
      <c r="CQ29" s="662"/>
      <c r="CR29" s="645">
        <v>1910289</v>
      </c>
      <c r="CS29" s="670"/>
      <c r="CT29" s="670"/>
      <c r="CU29" s="670"/>
      <c r="CV29" s="670"/>
      <c r="CW29" s="670"/>
      <c r="CX29" s="670"/>
      <c r="CY29" s="671"/>
      <c r="CZ29" s="650">
        <v>11.7</v>
      </c>
      <c r="DA29" s="682"/>
      <c r="DB29" s="682"/>
      <c r="DC29" s="684"/>
      <c r="DD29" s="654">
        <v>1898970</v>
      </c>
      <c r="DE29" s="670"/>
      <c r="DF29" s="670"/>
      <c r="DG29" s="670"/>
      <c r="DH29" s="670"/>
      <c r="DI29" s="670"/>
      <c r="DJ29" s="670"/>
      <c r="DK29" s="671"/>
      <c r="DL29" s="654">
        <v>1898970</v>
      </c>
      <c r="DM29" s="670"/>
      <c r="DN29" s="670"/>
      <c r="DO29" s="670"/>
      <c r="DP29" s="670"/>
      <c r="DQ29" s="670"/>
      <c r="DR29" s="670"/>
      <c r="DS29" s="670"/>
      <c r="DT29" s="670"/>
      <c r="DU29" s="670"/>
      <c r="DV29" s="671"/>
      <c r="DW29" s="650">
        <v>20</v>
      </c>
      <c r="DX29" s="682"/>
      <c r="DY29" s="682"/>
      <c r="DZ29" s="682"/>
      <c r="EA29" s="682"/>
      <c r="EB29" s="682"/>
      <c r="EC29" s="683"/>
    </row>
    <row r="30" spans="2:133" ht="11.25" customHeight="1" x14ac:dyDescent="0.2">
      <c r="B30" s="642" t="s">
        <v>304</v>
      </c>
      <c r="C30" s="643"/>
      <c r="D30" s="643"/>
      <c r="E30" s="643"/>
      <c r="F30" s="643"/>
      <c r="G30" s="643"/>
      <c r="H30" s="643"/>
      <c r="I30" s="643"/>
      <c r="J30" s="643"/>
      <c r="K30" s="643"/>
      <c r="L30" s="643"/>
      <c r="M30" s="643"/>
      <c r="N30" s="643"/>
      <c r="O30" s="643"/>
      <c r="P30" s="643"/>
      <c r="Q30" s="644"/>
      <c r="R30" s="645">
        <v>263177</v>
      </c>
      <c r="S30" s="646"/>
      <c r="T30" s="646"/>
      <c r="U30" s="646"/>
      <c r="V30" s="646"/>
      <c r="W30" s="646"/>
      <c r="X30" s="646"/>
      <c r="Y30" s="647"/>
      <c r="Z30" s="648">
        <v>1.5</v>
      </c>
      <c r="AA30" s="648"/>
      <c r="AB30" s="648"/>
      <c r="AC30" s="648"/>
      <c r="AD30" s="649">
        <v>1298</v>
      </c>
      <c r="AE30" s="649"/>
      <c r="AF30" s="649"/>
      <c r="AG30" s="649"/>
      <c r="AH30" s="649"/>
      <c r="AI30" s="649"/>
      <c r="AJ30" s="649"/>
      <c r="AK30" s="649"/>
      <c r="AL30" s="650">
        <v>0</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1782426</v>
      </c>
      <c r="CS30" s="646"/>
      <c r="CT30" s="646"/>
      <c r="CU30" s="646"/>
      <c r="CV30" s="646"/>
      <c r="CW30" s="646"/>
      <c r="CX30" s="646"/>
      <c r="CY30" s="647"/>
      <c r="CZ30" s="650">
        <v>10.9</v>
      </c>
      <c r="DA30" s="682"/>
      <c r="DB30" s="682"/>
      <c r="DC30" s="684"/>
      <c r="DD30" s="654">
        <v>1772628</v>
      </c>
      <c r="DE30" s="646"/>
      <c r="DF30" s="646"/>
      <c r="DG30" s="646"/>
      <c r="DH30" s="646"/>
      <c r="DI30" s="646"/>
      <c r="DJ30" s="646"/>
      <c r="DK30" s="647"/>
      <c r="DL30" s="654">
        <v>1772628</v>
      </c>
      <c r="DM30" s="646"/>
      <c r="DN30" s="646"/>
      <c r="DO30" s="646"/>
      <c r="DP30" s="646"/>
      <c r="DQ30" s="646"/>
      <c r="DR30" s="646"/>
      <c r="DS30" s="646"/>
      <c r="DT30" s="646"/>
      <c r="DU30" s="646"/>
      <c r="DV30" s="647"/>
      <c r="DW30" s="650">
        <v>18.600000000000001</v>
      </c>
      <c r="DX30" s="682"/>
      <c r="DY30" s="682"/>
      <c r="DZ30" s="682"/>
      <c r="EA30" s="682"/>
      <c r="EB30" s="682"/>
      <c r="EC30" s="683"/>
    </row>
    <row r="31" spans="2:133" ht="11.25" customHeight="1" x14ac:dyDescent="0.2">
      <c r="B31" s="642" t="s">
        <v>308</v>
      </c>
      <c r="C31" s="643"/>
      <c r="D31" s="643"/>
      <c r="E31" s="643"/>
      <c r="F31" s="643"/>
      <c r="G31" s="643"/>
      <c r="H31" s="643"/>
      <c r="I31" s="643"/>
      <c r="J31" s="643"/>
      <c r="K31" s="643"/>
      <c r="L31" s="643"/>
      <c r="M31" s="643"/>
      <c r="N31" s="643"/>
      <c r="O31" s="643"/>
      <c r="P31" s="643"/>
      <c r="Q31" s="644"/>
      <c r="R31" s="645">
        <v>1639017</v>
      </c>
      <c r="S31" s="646"/>
      <c r="T31" s="646"/>
      <c r="U31" s="646"/>
      <c r="V31" s="646"/>
      <c r="W31" s="646"/>
      <c r="X31" s="646"/>
      <c r="Y31" s="647"/>
      <c r="Z31" s="648">
        <v>9.6</v>
      </c>
      <c r="AA31" s="648"/>
      <c r="AB31" s="648"/>
      <c r="AC31" s="648"/>
      <c r="AD31" s="649" t="s">
        <v>226</v>
      </c>
      <c r="AE31" s="649"/>
      <c r="AF31" s="649"/>
      <c r="AG31" s="649"/>
      <c r="AH31" s="649"/>
      <c r="AI31" s="649"/>
      <c r="AJ31" s="649"/>
      <c r="AK31" s="649"/>
      <c r="AL31" s="650" t="s">
        <v>127</v>
      </c>
      <c r="AM31" s="651"/>
      <c r="AN31" s="651"/>
      <c r="AO31" s="652"/>
      <c r="AP31" s="702" t="s">
        <v>309</v>
      </c>
      <c r="AQ31" s="703"/>
      <c r="AR31" s="703"/>
      <c r="AS31" s="703"/>
      <c r="AT31" s="708" t="s">
        <v>310</v>
      </c>
      <c r="AU31" s="231"/>
      <c r="AV31" s="231"/>
      <c r="AW31" s="231"/>
      <c r="AX31" s="631" t="s">
        <v>185</v>
      </c>
      <c r="AY31" s="632"/>
      <c r="AZ31" s="632"/>
      <c r="BA31" s="632"/>
      <c r="BB31" s="632"/>
      <c r="BC31" s="632"/>
      <c r="BD31" s="632"/>
      <c r="BE31" s="632"/>
      <c r="BF31" s="633"/>
      <c r="BG31" s="701">
        <v>98.5</v>
      </c>
      <c r="BH31" s="697"/>
      <c r="BI31" s="697"/>
      <c r="BJ31" s="697"/>
      <c r="BK31" s="697"/>
      <c r="BL31" s="697"/>
      <c r="BM31" s="640">
        <v>94</v>
      </c>
      <c r="BN31" s="697"/>
      <c r="BO31" s="697"/>
      <c r="BP31" s="697"/>
      <c r="BQ31" s="698"/>
      <c r="BR31" s="701">
        <v>98.6</v>
      </c>
      <c r="BS31" s="697"/>
      <c r="BT31" s="697"/>
      <c r="BU31" s="697"/>
      <c r="BV31" s="697"/>
      <c r="BW31" s="697"/>
      <c r="BX31" s="640">
        <v>93.8</v>
      </c>
      <c r="BY31" s="697"/>
      <c r="BZ31" s="697"/>
      <c r="CA31" s="697"/>
      <c r="CB31" s="698"/>
      <c r="CD31" s="693"/>
      <c r="CE31" s="694"/>
      <c r="CF31" s="660" t="s">
        <v>311</v>
      </c>
      <c r="CG31" s="661"/>
      <c r="CH31" s="661"/>
      <c r="CI31" s="661"/>
      <c r="CJ31" s="661"/>
      <c r="CK31" s="661"/>
      <c r="CL31" s="661"/>
      <c r="CM31" s="661"/>
      <c r="CN31" s="661"/>
      <c r="CO31" s="661"/>
      <c r="CP31" s="661"/>
      <c r="CQ31" s="662"/>
      <c r="CR31" s="645">
        <v>127863</v>
      </c>
      <c r="CS31" s="670"/>
      <c r="CT31" s="670"/>
      <c r="CU31" s="670"/>
      <c r="CV31" s="670"/>
      <c r="CW31" s="670"/>
      <c r="CX31" s="670"/>
      <c r="CY31" s="671"/>
      <c r="CZ31" s="650">
        <v>0.8</v>
      </c>
      <c r="DA31" s="682"/>
      <c r="DB31" s="682"/>
      <c r="DC31" s="684"/>
      <c r="DD31" s="654">
        <v>126342</v>
      </c>
      <c r="DE31" s="670"/>
      <c r="DF31" s="670"/>
      <c r="DG31" s="670"/>
      <c r="DH31" s="670"/>
      <c r="DI31" s="670"/>
      <c r="DJ31" s="670"/>
      <c r="DK31" s="671"/>
      <c r="DL31" s="654">
        <v>126342</v>
      </c>
      <c r="DM31" s="670"/>
      <c r="DN31" s="670"/>
      <c r="DO31" s="670"/>
      <c r="DP31" s="670"/>
      <c r="DQ31" s="670"/>
      <c r="DR31" s="670"/>
      <c r="DS31" s="670"/>
      <c r="DT31" s="670"/>
      <c r="DU31" s="670"/>
      <c r="DV31" s="671"/>
      <c r="DW31" s="650">
        <v>1.3</v>
      </c>
      <c r="DX31" s="682"/>
      <c r="DY31" s="682"/>
      <c r="DZ31" s="682"/>
      <c r="EA31" s="682"/>
      <c r="EB31" s="682"/>
      <c r="EC31" s="683"/>
    </row>
    <row r="32" spans="2:133" ht="11.25" customHeight="1" x14ac:dyDescent="0.2">
      <c r="B32" s="712" t="s">
        <v>312</v>
      </c>
      <c r="C32" s="713"/>
      <c r="D32" s="713"/>
      <c r="E32" s="713"/>
      <c r="F32" s="713"/>
      <c r="G32" s="713"/>
      <c r="H32" s="713"/>
      <c r="I32" s="713"/>
      <c r="J32" s="713"/>
      <c r="K32" s="713"/>
      <c r="L32" s="713"/>
      <c r="M32" s="713"/>
      <c r="N32" s="713"/>
      <c r="O32" s="713"/>
      <c r="P32" s="713"/>
      <c r="Q32" s="714"/>
      <c r="R32" s="645" t="s">
        <v>127</v>
      </c>
      <c r="S32" s="646"/>
      <c r="T32" s="646"/>
      <c r="U32" s="646"/>
      <c r="V32" s="646"/>
      <c r="W32" s="646"/>
      <c r="X32" s="646"/>
      <c r="Y32" s="647"/>
      <c r="Z32" s="648" t="s">
        <v>226</v>
      </c>
      <c r="AA32" s="648"/>
      <c r="AB32" s="648"/>
      <c r="AC32" s="648"/>
      <c r="AD32" s="649" t="s">
        <v>127</v>
      </c>
      <c r="AE32" s="649"/>
      <c r="AF32" s="649"/>
      <c r="AG32" s="649"/>
      <c r="AH32" s="649"/>
      <c r="AI32" s="649"/>
      <c r="AJ32" s="649"/>
      <c r="AK32" s="649"/>
      <c r="AL32" s="650" t="s">
        <v>172</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1">
        <v>98.3</v>
      </c>
      <c r="BH32" s="670"/>
      <c r="BI32" s="670"/>
      <c r="BJ32" s="670"/>
      <c r="BK32" s="670"/>
      <c r="BL32" s="670"/>
      <c r="BM32" s="651">
        <v>93.2</v>
      </c>
      <c r="BN32" s="699"/>
      <c r="BO32" s="699"/>
      <c r="BP32" s="699"/>
      <c r="BQ32" s="700"/>
      <c r="BR32" s="711">
        <v>98.3</v>
      </c>
      <c r="BS32" s="670"/>
      <c r="BT32" s="670"/>
      <c r="BU32" s="670"/>
      <c r="BV32" s="670"/>
      <c r="BW32" s="670"/>
      <c r="BX32" s="651">
        <v>92.9</v>
      </c>
      <c r="BY32" s="699"/>
      <c r="BZ32" s="699"/>
      <c r="CA32" s="699"/>
      <c r="CB32" s="700"/>
      <c r="CD32" s="695"/>
      <c r="CE32" s="696"/>
      <c r="CF32" s="660" t="s">
        <v>315</v>
      </c>
      <c r="CG32" s="661"/>
      <c r="CH32" s="661"/>
      <c r="CI32" s="661"/>
      <c r="CJ32" s="661"/>
      <c r="CK32" s="661"/>
      <c r="CL32" s="661"/>
      <c r="CM32" s="661"/>
      <c r="CN32" s="661"/>
      <c r="CO32" s="661"/>
      <c r="CP32" s="661"/>
      <c r="CQ32" s="662"/>
      <c r="CR32" s="645" t="s">
        <v>127</v>
      </c>
      <c r="CS32" s="646"/>
      <c r="CT32" s="646"/>
      <c r="CU32" s="646"/>
      <c r="CV32" s="646"/>
      <c r="CW32" s="646"/>
      <c r="CX32" s="646"/>
      <c r="CY32" s="647"/>
      <c r="CZ32" s="650" t="s">
        <v>127</v>
      </c>
      <c r="DA32" s="682"/>
      <c r="DB32" s="682"/>
      <c r="DC32" s="684"/>
      <c r="DD32" s="654" t="s">
        <v>226</v>
      </c>
      <c r="DE32" s="646"/>
      <c r="DF32" s="646"/>
      <c r="DG32" s="646"/>
      <c r="DH32" s="646"/>
      <c r="DI32" s="646"/>
      <c r="DJ32" s="646"/>
      <c r="DK32" s="647"/>
      <c r="DL32" s="654" t="s">
        <v>127</v>
      </c>
      <c r="DM32" s="646"/>
      <c r="DN32" s="646"/>
      <c r="DO32" s="646"/>
      <c r="DP32" s="646"/>
      <c r="DQ32" s="646"/>
      <c r="DR32" s="646"/>
      <c r="DS32" s="646"/>
      <c r="DT32" s="646"/>
      <c r="DU32" s="646"/>
      <c r="DV32" s="647"/>
      <c r="DW32" s="650" t="s">
        <v>127</v>
      </c>
      <c r="DX32" s="682"/>
      <c r="DY32" s="682"/>
      <c r="DZ32" s="682"/>
      <c r="EA32" s="682"/>
      <c r="EB32" s="682"/>
      <c r="EC32" s="683"/>
    </row>
    <row r="33" spans="2:133" ht="11.25" customHeight="1" x14ac:dyDescent="0.2">
      <c r="B33" s="642" t="s">
        <v>316</v>
      </c>
      <c r="C33" s="643"/>
      <c r="D33" s="643"/>
      <c r="E33" s="643"/>
      <c r="F33" s="643"/>
      <c r="G33" s="643"/>
      <c r="H33" s="643"/>
      <c r="I33" s="643"/>
      <c r="J33" s="643"/>
      <c r="K33" s="643"/>
      <c r="L33" s="643"/>
      <c r="M33" s="643"/>
      <c r="N33" s="643"/>
      <c r="O33" s="643"/>
      <c r="P33" s="643"/>
      <c r="Q33" s="644"/>
      <c r="R33" s="645">
        <v>1011020</v>
      </c>
      <c r="S33" s="646"/>
      <c r="T33" s="646"/>
      <c r="U33" s="646"/>
      <c r="V33" s="646"/>
      <c r="W33" s="646"/>
      <c r="X33" s="646"/>
      <c r="Y33" s="647"/>
      <c r="Z33" s="648">
        <v>5.9</v>
      </c>
      <c r="AA33" s="648"/>
      <c r="AB33" s="648"/>
      <c r="AC33" s="648"/>
      <c r="AD33" s="649" t="s">
        <v>127</v>
      </c>
      <c r="AE33" s="649"/>
      <c r="AF33" s="649"/>
      <c r="AG33" s="649"/>
      <c r="AH33" s="649"/>
      <c r="AI33" s="649"/>
      <c r="AJ33" s="649"/>
      <c r="AK33" s="649"/>
      <c r="AL33" s="650" t="s">
        <v>226</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98.6</v>
      </c>
      <c r="BH33" s="716"/>
      <c r="BI33" s="716"/>
      <c r="BJ33" s="716"/>
      <c r="BK33" s="716"/>
      <c r="BL33" s="716"/>
      <c r="BM33" s="717">
        <v>94.2</v>
      </c>
      <c r="BN33" s="716"/>
      <c r="BO33" s="716"/>
      <c r="BP33" s="716"/>
      <c r="BQ33" s="718"/>
      <c r="BR33" s="715">
        <v>98.6</v>
      </c>
      <c r="BS33" s="716"/>
      <c r="BT33" s="716"/>
      <c r="BU33" s="716"/>
      <c r="BV33" s="716"/>
      <c r="BW33" s="716"/>
      <c r="BX33" s="717">
        <v>94.1</v>
      </c>
      <c r="BY33" s="716"/>
      <c r="BZ33" s="716"/>
      <c r="CA33" s="716"/>
      <c r="CB33" s="718"/>
      <c r="CD33" s="660" t="s">
        <v>318</v>
      </c>
      <c r="CE33" s="661"/>
      <c r="CF33" s="661"/>
      <c r="CG33" s="661"/>
      <c r="CH33" s="661"/>
      <c r="CI33" s="661"/>
      <c r="CJ33" s="661"/>
      <c r="CK33" s="661"/>
      <c r="CL33" s="661"/>
      <c r="CM33" s="661"/>
      <c r="CN33" s="661"/>
      <c r="CO33" s="661"/>
      <c r="CP33" s="661"/>
      <c r="CQ33" s="662"/>
      <c r="CR33" s="645">
        <v>6918453</v>
      </c>
      <c r="CS33" s="670"/>
      <c r="CT33" s="670"/>
      <c r="CU33" s="670"/>
      <c r="CV33" s="670"/>
      <c r="CW33" s="670"/>
      <c r="CX33" s="670"/>
      <c r="CY33" s="671"/>
      <c r="CZ33" s="650">
        <v>42.3</v>
      </c>
      <c r="DA33" s="682"/>
      <c r="DB33" s="682"/>
      <c r="DC33" s="684"/>
      <c r="DD33" s="654">
        <v>4908206</v>
      </c>
      <c r="DE33" s="670"/>
      <c r="DF33" s="670"/>
      <c r="DG33" s="670"/>
      <c r="DH33" s="670"/>
      <c r="DI33" s="670"/>
      <c r="DJ33" s="670"/>
      <c r="DK33" s="671"/>
      <c r="DL33" s="654">
        <v>3525560</v>
      </c>
      <c r="DM33" s="670"/>
      <c r="DN33" s="670"/>
      <c r="DO33" s="670"/>
      <c r="DP33" s="670"/>
      <c r="DQ33" s="670"/>
      <c r="DR33" s="670"/>
      <c r="DS33" s="670"/>
      <c r="DT33" s="670"/>
      <c r="DU33" s="670"/>
      <c r="DV33" s="671"/>
      <c r="DW33" s="650">
        <v>37</v>
      </c>
      <c r="DX33" s="682"/>
      <c r="DY33" s="682"/>
      <c r="DZ33" s="682"/>
      <c r="EA33" s="682"/>
      <c r="EB33" s="682"/>
      <c r="EC33" s="683"/>
    </row>
    <row r="34" spans="2:133" ht="11.25" customHeight="1" x14ac:dyDescent="0.2">
      <c r="B34" s="642" t="s">
        <v>319</v>
      </c>
      <c r="C34" s="643"/>
      <c r="D34" s="643"/>
      <c r="E34" s="643"/>
      <c r="F34" s="643"/>
      <c r="G34" s="643"/>
      <c r="H34" s="643"/>
      <c r="I34" s="643"/>
      <c r="J34" s="643"/>
      <c r="K34" s="643"/>
      <c r="L34" s="643"/>
      <c r="M34" s="643"/>
      <c r="N34" s="643"/>
      <c r="O34" s="643"/>
      <c r="P34" s="643"/>
      <c r="Q34" s="644"/>
      <c r="R34" s="645">
        <v>16779</v>
      </c>
      <c r="S34" s="646"/>
      <c r="T34" s="646"/>
      <c r="U34" s="646"/>
      <c r="V34" s="646"/>
      <c r="W34" s="646"/>
      <c r="X34" s="646"/>
      <c r="Y34" s="647"/>
      <c r="Z34" s="648">
        <v>0.1</v>
      </c>
      <c r="AA34" s="648"/>
      <c r="AB34" s="648"/>
      <c r="AC34" s="648"/>
      <c r="AD34" s="649" t="s">
        <v>226</v>
      </c>
      <c r="AE34" s="649"/>
      <c r="AF34" s="649"/>
      <c r="AG34" s="649"/>
      <c r="AH34" s="649"/>
      <c r="AI34" s="649"/>
      <c r="AJ34" s="649"/>
      <c r="AK34" s="649"/>
      <c r="AL34" s="650" t="s">
        <v>127</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2489586</v>
      </c>
      <c r="CS34" s="646"/>
      <c r="CT34" s="646"/>
      <c r="CU34" s="646"/>
      <c r="CV34" s="646"/>
      <c r="CW34" s="646"/>
      <c r="CX34" s="646"/>
      <c r="CY34" s="647"/>
      <c r="CZ34" s="650">
        <v>15.2</v>
      </c>
      <c r="DA34" s="682"/>
      <c r="DB34" s="682"/>
      <c r="DC34" s="684"/>
      <c r="DD34" s="654">
        <v>1726485</v>
      </c>
      <c r="DE34" s="646"/>
      <c r="DF34" s="646"/>
      <c r="DG34" s="646"/>
      <c r="DH34" s="646"/>
      <c r="DI34" s="646"/>
      <c r="DJ34" s="646"/>
      <c r="DK34" s="647"/>
      <c r="DL34" s="654">
        <v>1087163</v>
      </c>
      <c r="DM34" s="646"/>
      <c r="DN34" s="646"/>
      <c r="DO34" s="646"/>
      <c r="DP34" s="646"/>
      <c r="DQ34" s="646"/>
      <c r="DR34" s="646"/>
      <c r="DS34" s="646"/>
      <c r="DT34" s="646"/>
      <c r="DU34" s="646"/>
      <c r="DV34" s="647"/>
      <c r="DW34" s="650">
        <v>11.4</v>
      </c>
      <c r="DX34" s="682"/>
      <c r="DY34" s="682"/>
      <c r="DZ34" s="682"/>
      <c r="EA34" s="682"/>
      <c r="EB34" s="682"/>
      <c r="EC34" s="683"/>
    </row>
    <row r="35" spans="2:133" ht="11.25" customHeight="1" x14ac:dyDescent="0.2">
      <c r="B35" s="642" t="s">
        <v>321</v>
      </c>
      <c r="C35" s="643"/>
      <c r="D35" s="643"/>
      <c r="E35" s="643"/>
      <c r="F35" s="643"/>
      <c r="G35" s="643"/>
      <c r="H35" s="643"/>
      <c r="I35" s="643"/>
      <c r="J35" s="643"/>
      <c r="K35" s="643"/>
      <c r="L35" s="643"/>
      <c r="M35" s="643"/>
      <c r="N35" s="643"/>
      <c r="O35" s="643"/>
      <c r="P35" s="643"/>
      <c r="Q35" s="644"/>
      <c r="R35" s="645">
        <v>434120</v>
      </c>
      <c r="S35" s="646"/>
      <c r="T35" s="646"/>
      <c r="U35" s="646"/>
      <c r="V35" s="646"/>
      <c r="W35" s="646"/>
      <c r="X35" s="646"/>
      <c r="Y35" s="647"/>
      <c r="Z35" s="648">
        <v>2.5</v>
      </c>
      <c r="AA35" s="648"/>
      <c r="AB35" s="648"/>
      <c r="AC35" s="648"/>
      <c r="AD35" s="649" t="s">
        <v>127</v>
      </c>
      <c r="AE35" s="649"/>
      <c r="AF35" s="649"/>
      <c r="AG35" s="649"/>
      <c r="AH35" s="649"/>
      <c r="AI35" s="649"/>
      <c r="AJ35" s="649"/>
      <c r="AK35" s="649"/>
      <c r="AL35" s="650" t="s">
        <v>127</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204411</v>
      </c>
      <c r="CS35" s="670"/>
      <c r="CT35" s="670"/>
      <c r="CU35" s="670"/>
      <c r="CV35" s="670"/>
      <c r="CW35" s="670"/>
      <c r="CX35" s="670"/>
      <c r="CY35" s="671"/>
      <c r="CZ35" s="650">
        <v>1.2</v>
      </c>
      <c r="DA35" s="682"/>
      <c r="DB35" s="682"/>
      <c r="DC35" s="684"/>
      <c r="DD35" s="654">
        <v>125728</v>
      </c>
      <c r="DE35" s="670"/>
      <c r="DF35" s="670"/>
      <c r="DG35" s="670"/>
      <c r="DH35" s="670"/>
      <c r="DI35" s="670"/>
      <c r="DJ35" s="670"/>
      <c r="DK35" s="671"/>
      <c r="DL35" s="654">
        <v>86860</v>
      </c>
      <c r="DM35" s="670"/>
      <c r="DN35" s="670"/>
      <c r="DO35" s="670"/>
      <c r="DP35" s="670"/>
      <c r="DQ35" s="670"/>
      <c r="DR35" s="670"/>
      <c r="DS35" s="670"/>
      <c r="DT35" s="670"/>
      <c r="DU35" s="670"/>
      <c r="DV35" s="671"/>
      <c r="DW35" s="650">
        <v>0.9</v>
      </c>
      <c r="DX35" s="682"/>
      <c r="DY35" s="682"/>
      <c r="DZ35" s="682"/>
      <c r="EA35" s="682"/>
      <c r="EB35" s="682"/>
      <c r="EC35" s="683"/>
    </row>
    <row r="36" spans="2:133" ht="11.25" customHeight="1" x14ac:dyDescent="0.2">
      <c r="B36" s="642" t="s">
        <v>325</v>
      </c>
      <c r="C36" s="643"/>
      <c r="D36" s="643"/>
      <c r="E36" s="643"/>
      <c r="F36" s="643"/>
      <c r="G36" s="643"/>
      <c r="H36" s="643"/>
      <c r="I36" s="643"/>
      <c r="J36" s="643"/>
      <c r="K36" s="643"/>
      <c r="L36" s="643"/>
      <c r="M36" s="643"/>
      <c r="N36" s="643"/>
      <c r="O36" s="643"/>
      <c r="P36" s="643"/>
      <c r="Q36" s="644"/>
      <c r="R36" s="645">
        <v>1366072</v>
      </c>
      <c r="S36" s="646"/>
      <c r="T36" s="646"/>
      <c r="U36" s="646"/>
      <c r="V36" s="646"/>
      <c r="W36" s="646"/>
      <c r="X36" s="646"/>
      <c r="Y36" s="647"/>
      <c r="Z36" s="648">
        <v>8</v>
      </c>
      <c r="AA36" s="648"/>
      <c r="AB36" s="648"/>
      <c r="AC36" s="648"/>
      <c r="AD36" s="649" t="s">
        <v>127</v>
      </c>
      <c r="AE36" s="649"/>
      <c r="AF36" s="649"/>
      <c r="AG36" s="649"/>
      <c r="AH36" s="649"/>
      <c r="AI36" s="649"/>
      <c r="AJ36" s="649"/>
      <c r="AK36" s="649"/>
      <c r="AL36" s="650" t="s">
        <v>226</v>
      </c>
      <c r="AM36" s="651"/>
      <c r="AN36" s="651"/>
      <c r="AO36" s="652"/>
      <c r="AP36" s="235"/>
      <c r="AQ36" s="719" t="s">
        <v>326</v>
      </c>
      <c r="AR36" s="720"/>
      <c r="AS36" s="720"/>
      <c r="AT36" s="720"/>
      <c r="AU36" s="720"/>
      <c r="AV36" s="720"/>
      <c r="AW36" s="720"/>
      <c r="AX36" s="720"/>
      <c r="AY36" s="721"/>
      <c r="AZ36" s="634">
        <v>1909848</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76990</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1768714</v>
      </c>
      <c r="CS36" s="646"/>
      <c r="CT36" s="646"/>
      <c r="CU36" s="646"/>
      <c r="CV36" s="646"/>
      <c r="CW36" s="646"/>
      <c r="CX36" s="646"/>
      <c r="CY36" s="647"/>
      <c r="CZ36" s="650">
        <v>10.8</v>
      </c>
      <c r="DA36" s="682"/>
      <c r="DB36" s="682"/>
      <c r="DC36" s="684"/>
      <c r="DD36" s="654">
        <v>1467303</v>
      </c>
      <c r="DE36" s="646"/>
      <c r="DF36" s="646"/>
      <c r="DG36" s="646"/>
      <c r="DH36" s="646"/>
      <c r="DI36" s="646"/>
      <c r="DJ36" s="646"/>
      <c r="DK36" s="647"/>
      <c r="DL36" s="654">
        <v>1062534</v>
      </c>
      <c r="DM36" s="646"/>
      <c r="DN36" s="646"/>
      <c r="DO36" s="646"/>
      <c r="DP36" s="646"/>
      <c r="DQ36" s="646"/>
      <c r="DR36" s="646"/>
      <c r="DS36" s="646"/>
      <c r="DT36" s="646"/>
      <c r="DU36" s="646"/>
      <c r="DV36" s="647"/>
      <c r="DW36" s="650">
        <v>11.2</v>
      </c>
      <c r="DX36" s="682"/>
      <c r="DY36" s="682"/>
      <c r="DZ36" s="682"/>
      <c r="EA36" s="682"/>
      <c r="EB36" s="682"/>
      <c r="EC36" s="683"/>
    </row>
    <row r="37" spans="2:133" ht="11.25" customHeight="1" x14ac:dyDescent="0.2">
      <c r="B37" s="642" t="s">
        <v>329</v>
      </c>
      <c r="C37" s="643"/>
      <c r="D37" s="643"/>
      <c r="E37" s="643"/>
      <c r="F37" s="643"/>
      <c r="G37" s="643"/>
      <c r="H37" s="643"/>
      <c r="I37" s="643"/>
      <c r="J37" s="643"/>
      <c r="K37" s="643"/>
      <c r="L37" s="643"/>
      <c r="M37" s="643"/>
      <c r="N37" s="643"/>
      <c r="O37" s="643"/>
      <c r="P37" s="643"/>
      <c r="Q37" s="644"/>
      <c r="R37" s="645">
        <v>470018</v>
      </c>
      <c r="S37" s="646"/>
      <c r="T37" s="646"/>
      <c r="U37" s="646"/>
      <c r="V37" s="646"/>
      <c r="W37" s="646"/>
      <c r="X37" s="646"/>
      <c r="Y37" s="647"/>
      <c r="Z37" s="648">
        <v>2.7</v>
      </c>
      <c r="AA37" s="648"/>
      <c r="AB37" s="648"/>
      <c r="AC37" s="648"/>
      <c r="AD37" s="649" t="s">
        <v>226</v>
      </c>
      <c r="AE37" s="649"/>
      <c r="AF37" s="649"/>
      <c r="AG37" s="649"/>
      <c r="AH37" s="649"/>
      <c r="AI37" s="649"/>
      <c r="AJ37" s="649"/>
      <c r="AK37" s="649"/>
      <c r="AL37" s="650" t="s">
        <v>127</v>
      </c>
      <c r="AM37" s="651"/>
      <c r="AN37" s="651"/>
      <c r="AO37" s="652"/>
      <c r="AQ37" s="723" t="s">
        <v>330</v>
      </c>
      <c r="AR37" s="724"/>
      <c r="AS37" s="724"/>
      <c r="AT37" s="724"/>
      <c r="AU37" s="724"/>
      <c r="AV37" s="724"/>
      <c r="AW37" s="724"/>
      <c r="AX37" s="724"/>
      <c r="AY37" s="725"/>
      <c r="AZ37" s="645">
        <v>170296</v>
      </c>
      <c r="BA37" s="646"/>
      <c r="BB37" s="646"/>
      <c r="BC37" s="646"/>
      <c r="BD37" s="670"/>
      <c r="BE37" s="670"/>
      <c r="BF37" s="700"/>
      <c r="BG37" s="660" t="s">
        <v>331</v>
      </c>
      <c r="BH37" s="661"/>
      <c r="BI37" s="661"/>
      <c r="BJ37" s="661"/>
      <c r="BK37" s="661"/>
      <c r="BL37" s="661"/>
      <c r="BM37" s="661"/>
      <c r="BN37" s="661"/>
      <c r="BO37" s="661"/>
      <c r="BP37" s="661"/>
      <c r="BQ37" s="661"/>
      <c r="BR37" s="661"/>
      <c r="BS37" s="661"/>
      <c r="BT37" s="661"/>
      <c r="BU37" s="662"/>
      <c r="BV37" s="645">
        <v>29658</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789360</v>
      </c>
      <c r="CS37" s="670"/>
      <c r="CT37" s="670"/>
      <c r="CU37" s="670"/>
      <c r="CV37" s="670"/>
      <c r="CW37" s="670"/>
      <c r="CX37" s="670"/>
      <c r="CY37" s="671"/>
      <c r="CZ37" s="650">
        <v>4.8</v>
      </c>
      <c r="DA37" s="682"/>
      <c r="DB37" s="682"/>
      <c r="DC37" s="684"/>
      <c r="DD37" s="654">
        <v>789360</v>
      </c>
      <c r="DE37" s="670"/>
      <c r="DF37" s="670"/>
      <c r="DG37" s="670"/>
      <c r="DH37" s="670"/>
      <c r="DI37" s="670"/>
      <c r="DJ37" s="670"/>
      <c r="DK37" s="671"/>
      <c r="DL37" s="654">
        <v>770609</v>
      </c>
      <c r="DM37" s="670"/>
      <c r="DN37" s="670"/>
      <c r="DO37" s="670"/>
      <c r="DP37" s="670"/>
      <c r="DQ37" s="670"/>
      <c r="DR37" s="670"/>
      <c r="DS37" s="670"/>
      <c r="DT37" s="670"/>
      <c r="DU37" s="670"/>
      <c r="DV37" s="671"/>
      <c r="DW37" s="650">
        <v>8.1</v>
      </c>
      <c r="DX37" s="682"/>
      <c r="DY37" s="682"/>
      <c r="DZ37" s="682"/>
      <c r="EA37" s="682"/>
      <c r="EB37" s="682"/>
      <c r="EC37" s="683"/>
    </row>
    <row r="38" spans="2:133" ht="11.25" customHeight="1" x14ac:dyDescent="0.2">
      <c r="B38" s="642" t="s">
        <v>333</v>
      </c>
      <c r="C38" s="643"/>
      <c r="D38" s="643"/>
      <c r="E38" s="643"/>
      <c r="F38" s="643"/>
      <c r="G38" s="643"/>
      <c r="H38" s="643"/>
      <c r="I38" s="643"/>
      <c r="J38" s="643"/>
      <c r="K38" s="643"/>
      <c r="L38" s="643"/>
      <c r="M38" s="643"/>
      <c r="N38" s="643"/>
      <c r="O38" s="643"/>
      <c r="P38" s="643"/>
      <c r="Q38" s="644"/>
      <c r="R38" s="645">
        <v>418361</v>
      </c>
      <c r="S38" s="646"/>
      <c r="T38" s="646"/>
      <c r="U38" s="646"/>
      <c r="V38" s="646"/>
      <c r="W38" s="646"/>
      <c r="X38" s="646"/>
      <c r="Y38" s="647"/>
      <c r="Z38" s="648">
        <v>2.4</v>
      </c>
      <c r="AA38" s="648"/>
      <c r="AB38" s="648"/>
      <c r="AC38" s="648"/>
      <c r="AD38" s="649">
        <v>6982</v>
      </c>
      <c r="AE38" s="649"/>
      <c r="AF38" s="649"/>
      <c r="AG38" s="649"/>
      <c r="AH38" s="649"/>
      <c r="AI38" s="649"/>
      <c r="AJ38" s="649"/>
      <c r="AK38" s="649"/>
      <c r="AL38" s="650">
        <v>0.1</v>
      </c>
      <c r="AM38" s="651"/>
      <c r="AN38" s="651"/>
      <c r="AO38" s="652"/>
      <c r="AQ38" s="723" t="s">
        <v>334</v>
      </c>
      <c r="AR38" s="724"/>
      <c r="AS38" s="724"/>
      <c r="AT38" s="724"/>
      <c r="AU38" s="724"/>
      <c r="AV38" s="724"/>
      <c r="AW38" s="724"/>
      <c r="AX38" s="724"/>
      <c r="AY38" s="725"/>
      <c r="AZ38" s="645">
        <v>122762</v>
      </c>
      <c r="BA38" s="646"/>
      <c r="BB38" s="646"/>
      <c r="BC38" s="646"/>
      <c r="BD38" s="670"/>
      <c r="BE38" s="670"/>
      <c r="BF38" s="700"/>
      <c r="BG38" s="660" t="s">
        <v>335</v>
      </c>
      <c r="BH38" s="661"/>
      <c r="BI38" s="661"/>
      <c r="BJ38" s="661"/>
      <c r="BK38" s="661"/>
      <c r="BL38" s="661"/>
      <c r="BM38" s="661"/>
      <c r="BN38" s="661"/>
      <c r="BO38" s="661"/>
      <c r="BP38" s="661"/>
      <c r="BQ38" s="661"/>
      <c r="BR38" s="661"/>
      <c r="BS38" s="661"/>
      <c r="BT38" s="661"/>
      <c r="BU38" s="662"/>
      <c r="BV38" s="645">
        <v>5637</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1616790</v>
      </c>
      <c r="CS38" s="646"/>
      <c r="CT38" s="646"/>
      <c r="CU38" s="646"/>
      <c r="CV38" s="646"/>
      <c r="CW38" s="646"/>
      <c r="CX38" s="646"/>
      <c r="CY38" s="647"/>
      <c r="CZ38" s="650">
        <v>9.9</v>
      </c>
      <c r="DA38" s="682"/>
      <c r="DB38" s="682"/>
      <c r="DC38" s="684"/>
      <c r="DD38" s="654">
        <v>1341375</v>
      </c>
      <c r="DE38" s="646"/>
      <c r="DF38" s="646"/>
      <c r="DG38" s="646"/>
      <c r="DH38" s="646"/>
      <c r="DI38" s="646"/>
      <c r="DJ38" s="646"/>
      <c r="DK38" s="647"/>
      <c r="DL38" s="654">
        <v>1289003</v>
      </c>
      <c r="DM38" s="646"/>
      <c r="DN38" s="646"/>
      <c r="DO38" s="646"/>
      <c r="DP38" s="646"/>
      <c r="DQ38" s="646"/>
      <c r="DR38" s="646"/>
      <c r="DS38" s="646"/>
      <c r="DT38" s="646"/>
      <c r="DU38" s="646"/>
      <c r="DV38" s="647"/>
      <c r="DW38" s="650">
        <v>13.5</v>
      </c>
      <c r="DX38" s="682"/>
      <c r="DY38" s="682"/>
      <c r="DZ38" s="682"/>
      <c r="EA38" s="682"/>
      <c r="EB38" s="682"/>
      <c r="EC38" s="683"/>
    </row>
    <row r="39" spans="2:133" ht="11.25" customHeight="1" x14ac:dyDescent="0.2">
      <c r="B39" s="642" t="s">
        <v>337</v>
      </c>
      <c r="C39" s="643"/>
      <c r="D39" s="643"/>
      <c r="E39" s="643"/>
      <c r="F39" s="643"/>
      <c r="G39" s="643"/>
      <c r="H39" s="643"/>
      <c r="I39" s="643"/>
      <c r="J39" s="643"/>
      <c r="K39" s="643"/>
      <c r="L39" s="643"/>
      <c r="M39" s="643"/>
      <c r="N39" s="643"/>
      <c r="O39" s="643"/>
      <c r="P39" s="643"/>
      <c r="Q39" s="644"/>
      <c r="R39" s="645">
        <v>1421938</v>
      </c>
      <c r="S39" s="646"/>
      <c r="T39" s="646"/>
      <c r="U39" s="646"/>
      <c r="V39" s="646"/>
      <c r="W39" s="646"/>
      <c r="X39" s="646"/>
      <c r="Y39" s="647"/>
      <c r="Z39" s="648">
        <v>8.3000000000000007</v>
      </c>
      <c r="AA39" s="648"/>
      <c r="AB39" s="648"/>
      <c r="AC39" s="648"/>
      <c r="AD39" s="649" t="s">
        <v>226</v>
      </c>
      <c r="AE39" s="649"/>
      <c r="AF39" s="649"/>
      <c r="AG39" s="649"/>
      <c r="AH39" s="649"/>
      <c r="AI39" s="649"/>
      <c r="AJ39" s="649"/>
      <c r="AK39" s="649"/>
      <c r="AL39" s="650" t="s">
        <v>226</v>
      </c>
      <c r="AM39" s="651"/>
      <c r="AN39" s="651"/>
      <c r="AO39" s="652"/>
      <c r="AQ39" s="723" t="s">
        <v>338</v>
      </c>
      <c r="AR39" s="724"/>
      <c r="AS39" s="724"/>
      <c r="AT39" s="724"/>
      <c r="AU39" s="724"/>
      <c r="AV39" s="724"/>
      <c r="AW39" s="724"/>
      <c r="AX39" s="724"/>
      <c r="AY39" s="725"/>
      <c r="AZ39" s="645" t="s">
        <v>226</v>
      </c>
      <c r="BA39" s="646"/>
      <c r="BB39" s="646"/>
      <c r="BC39" s="646"/>
      <c r="BD39" s="670"/>
      <c r="BE39" s="670"/>
      <c r="BF39" s="700"/>
      <c r="BG39" s="660" t="s">
        <v>339</v>
      </c>
      <c r="BH39" s="661"/>
      <c r="BI39" s="661"/>
      <c r="BJ39" s="661"/>
      <c r="BK39" s="661"/>
      <c r="BL39" s="661"/>
      <c r="BM39" s="661"/>
      <c r="BN39" s="661"/>
      <c r="BO39" s="661"/>
      <c r="BP39" s="661"/>
      <c r="BQ39" s="661"/>
      <c r="BR39" s="661"/>
      <c r="BS39" s="661"/>
      <c r="BT39" s="661"/>
      <c r="BU39" s="662"/>
      <c r="BV39" s="645">
        <v>8355</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631396</v>
      </c>
      <c r="CS39" s="670"/>
      <c r="CT39" s="670"/>
      <c r="CU39" s="670"/>
      <c r="CV39" s="670"/>
      <c r="CW39" s="670"/>
      <c r="CX39" s="670"/>
      <c r="CY39" s="671"/>
      <c r="CZ39" s="650">
        <v>3.9</v>
      </c>
      <c r="DA39" s="682"/>
      <c r="DB39" s="682"/>
      <c r="DC39" s="684"/>
      <c r="DD39" s="654">
        <v>241195</v>
      </c>
      <c r="DE39" s="670"/>
      <c r="DF39" s="670"/>
      <c r="DG39" s="670"/>
      <c r="DH39" s="670"/>
      <c r="DI39" s="670"/>
      <c r="DJ39" s="670"/>
      <c r="DK39" s="671"/>
      <c r="DL39" s="654" t="s">
        <v>226</v>
      </c>
      <c r="DM39" s="670"/>
      <c r="DN39" s="670"/>
      <c r="DO39" s="670"/>
      <c r="DP39" s="670"/>
      <c r="DQ39" s="670"/>
      <c r="DR39" s="670"/>
      <c r="DS39" s="670"/>
      <c r="DT39" s="670"/>
      <c r="DU39" s="670"/>
      <c r="DV39" s="671"/>
      <c r="DW39" s="650" t="s">
        <v>127</v>
      </c>
      <c r="DX39" s="682"/>
      <c r="DY39" s="682"/>
      <c r="DZ39" s="682"/>
      <c r="EA39" s="682"/>
      <c r="EB39" s="682"/>
      <c r="EC39" s="683"/>
    </row>
    <row r="40" spans="2:133" ht="11.25" customHeight="1" x14ac:dyDescent="0.2">
      <c r="B40" s="642" t="s">
        <v>341</v>
      </c>
      <c r="C40" s="643"/>
      <c r="D40" s="643"/>
      <c r="E40" s="643"/>
      <c r="F40" s="643"/>
      <c r="G40" s="643"/>
      <c r="H40" s="643"/>
      <c r="I40" s="643"/>
      <c r="J40" s="643"/>
      <c r="K40" s="643"/>
      <c r="L40" s="643"/>
      <c r="M40" s="643"/>
      <c r="N40" s="643"/>
      <c r="O40" s="643"/>
      <c r="P40" s="643"/>
      <c r="Q40" s="644"/>
      <c r="R40" s="645" t="s">
        <v>127</v>
      </c>
      <c r="S40" s="646"/>
      <c r="T40" s="646"/>
      <c r="U40" s="646"/>
      <c r="V40" s="646"/>
      <c r="W40" s="646"/>
      <c r="X40" s="646"/>
      <c r="Y40" s="647"/>
      <c r="Z40" s="648" t="s">
        <v>172</v>
      </c>
      <c r="AA40" s="648"/>
      <c r="AB40" s="648"/>
      <c r="AC40" s="648"/>
      <c r="AD40" s="649" t="s">
        <v>127</v>
      </c>
      <c r="AE40" s="649"/>
      <c r="AF40" s="649"/>
      <c r="AG40" s="649"/>
      <c r="AH40" s="649"/>
      <c r="AI40" s="649"/>
      <c r="AJ40" s="649"/>
      <c r="AK40" s="649"/>
      <c r="AL40" s="650" t="s">
        <v>127</v>
      </c>
      <c r="AM40" s="651"/>
      <c r="AN40" s="651"/>
      <c r="AO40" s="652"/>
      <c r="AQ40" s="723" t="s">
        <v>342</v>
      </c>
      <c r="AR40" s="724"/>
      <c r="AS40" s="724"/>
      <c r="AT40" s="724"/>
      <c r="AU40" s="724"/>
      <c r="AV40" s="724"/>
      <c r="AW40" s="724"/>
      <c r="AX40" s="724"/>
      <c r="AY40" s="725"/>
      <c r="AZ40" s="645" t="s">
        <v>127</v>
      </c>
      <c r="BA40" s="646"/>
      <c r="BB40" s="646"/>
      <c r="BC40" s="646"/>
      <c r="BD40" s="670"/>
      <c r="BE40" s="670"/>
      <c r="BF40" s="700"/>
      <c r="BG40" s="726" t="s">
        <v>343</v>
      </c>
      <c r="BH40" s="727"/>
      <c r="BI40" s="727"/>
      <c r="BJ40" s="727"/>
      <c r="BK40" s="727"/>
      <c r="BL40" s="236"/>
      <c r="BM40" s="661" t="s">
        <v>344</v>
      </c>
      <c r="BN40" s="661"/>
      <c r="BO40" s="661"/>
      <c r="BP40" s="661"/>
      <c r="BQ40" s="661"/>
      <c r="BR40" s="661"/>
      <c r="BS40" s="661"/>
      <c r="BT40" s="661"/>
      <c r="BU40" s="662"/>
      <c r="BV40" s="645">
        <v>93</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207556</v>
      </c>
      <c r="CS40" s="646"/>
      <c r="CT40" s="646"/>
      <c r="CU40" s="646"/>
      <c r="CV40" s="646"/>
      <c r="CW40" s="646"/>
      <c r="CX40" s="646"/>
      <c r="CY40" s="647"/>
      <c r="CZ40" s="650">
        <v>1.3</v>
      </c>
      <c r="DA40" s="682"/>
      <c r="DB40" s="682"/>
      <c r="DC40" s="684"/>
      <c r="DD40" s="654">
        <v>6120</v>
      </c>
      <c r="DE40" s="646"/>
      <c r="DF40" s="646"/>
      <c r="DG40" s="646"/>
      <c r="DH40" s="646"/>
      <c r="DI40" s="646"/>
      <c r="DJ40" s="646"/>
      <c r="DK40" s="647"/>
      <c r="DL40" s="654" t="s">
        <v>226</v>
      </c>
      <c r="DM40" s="646"/>
      <c r="DN40" s="646"/>
      <c r="DO40" s="646"/>
      <c r="DP40" s="646"/>
      <c r="DQ40" s="646"/>
      <c r="DR40" s="646"/>
      <c r="DS40" s="646"/>
      <c r="DT40" s="646"/>
      <c r="DU40" s="646"/>
      <c r="DV40" s="647"/>
      <c r="DW40" s="650" t="s">
        <v>172</v>
      </c>
      <c r="DX40" s="682"/>
      <c r="DY40" s="682"/>
      <c r="DZ40" s="682"/>
      <c r="EA40" s="682"/>
      <c r="EB40" s="682"/>
      <c r="EC40" s="683"/>
    </row>
    <row r="41" spans="2:133" ht="11.25" customHeight="1" x14ac:dyDescent="0.2">
      <c r="B41" s="642" t="s">
        <v>346</v>
      </c>
      <c r="C41" s="643"/>
      <c r="D41" s="643"/>
      <c r="E41" s="643"/>
      <c r="F41" s="643"/>
      <c r="G41" s="643"/>
      <c r="H41" s="643"/>
      <c r="I41" s="643"/>
      <c r="J41" s="643"/>
      <c r="K41" s="643"/>
      <c r="L41" s="643"/>
      <c r="M41" s="643"/>
      <c r="N41" s="643"/>
      <c r="O41" s="643"/>
      <c r="P41" s="643"/>
      <c r="Q41" s="644"/>
      <c r="R41" s="645">
        <v>424238</v>
      </c>
      <c r="S41" s="646"/>
      <c r="T41" s="646"/>
      <c r="U41" s="646"/>
      <c r="V41" s="646"/>
      <c r="W41" s="646"/>
      <c r="X41" s="646"/>
      <c r="Y41" s="647"/>
      <c r="Z41" s="648">
        <v>2.5</v>
      </c>
      <c r="AA41" s="648"/>
      <c r="AB41" s="648"/>
      <c r="AC41" s="648"/>
      <c r="AD41" s="649" t="s">
        <v>226</v>
      </c>
      <c r="AE41" s="649"/>
      <c r="AF41" s="649"/>
      <c r="AG41" s="649"/>
      <c r="AH41" s="649"/>
      <c r="AI41" s="649"/>
      <c r="AJ41" s="649"/>
      <c r="AK41" s="649"/>
      <c r="AL41" s="650" t="s">
        <v>127</v>
      </c>
      <c r="AM41" s="651"/>
      <c r="AN41" s="651"/>
      <c r="AO41" s="652"/>
      <c r="AQ41" s="723" t="s">
        <v>347</v>
      </c>
      <c r="AR41" s="724"/>
      <c r="AS41" s="724"/>
      <c r="AT41" s="724"/>
      <c r="AU41" s="724"/>
      <c r="AV41" s="724"/>
      <c r="AW41" s="724"/>
      <c r="AX41" s="724"/>
      <c r="AY41" s="725"/>
      <c r="AZ41" s="645">
        <v>343717</v>
      </c>
      <c r="BA41" s="646"/>
      <c r="BB41" s="646"/>
      <c r="BC41" s="646"/>
      <c r="BD41" s="670"/>
      <c r="BE41" s="670"/>
      <c r="BF41" s="700"/>
      <c r="BG41" s="726"/>
      <c r="BH41" s="727"/>
      <c r="BI41" s="727"/>
      <c r="BJ41" s="727"/>
      <c r="BK41" s="727"/>
      <c r="BL41" s="236"/>
      <c r="BM41" s="661" t="s">
        <v>348</v>
      </c>
      <c r="BN41" s="661"/>
      <c r="BO41" s="661"/>
      <c r="BP41" s="661"/>
      <c r="BQ41" s="661"/>
      <c r="BR41" s="661"/>
      <c r="BS41" s="661"/>
      <c r="BT41" s="661"/>
      <c r="BU41" s="662"/>
      <c r="BV41" s="645" t="s">
        <v>127</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226</v>
      </c>
      <c r="CS41" s="670"/>
      <c r="CT41" s="670"/>
      <c r="CU41" s="670"/>
      <c r="CV41" s="670"/>
      <c r="CW41" s="670"/>
      <c r="CX41" s="670"/>
      <c r="CY41" s="671"/>
      <c r="CZ41" s="650" t="s">
        <v>226</v>
      </c>
      <c r="DA41" s="682"/>
      <c r="DB41" s="682"/>
      <c r="DC41" s="684"/>
      <c r="DD41" s="654" t="s">
        <v>226</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86" t="s">
        <v>350</v>
      </c>
      <c r="C42" s="687"/>
      <c r="D42" s="687"/>
      <c r="E42" s="687"/>
      <c r="F42" s="687"/>
      <c r="G42" s="687"/>
      <c r="H42" s="687"/>
      <c r="I42" s="687"/>
      <c r="J42" s="687"/>
      <c r="K42" s="687"/>
      <c r="L42" s="687"/>
      <c r="M42" s="687"/>
      <c r="N42" s="687"/>
      <c r="O42" s="687"/>
      <c r="P42" s="687"/>
      <c r="Q42" s="688"/>
      <c r="R42" s="730">
        <v>17135440</v>
      </c>
      <c r="S42" s="731"/>
      <c r="T42" s="731"/>
      <c r="U42" s="731"/>
      <c r="V42" s="731"/>
      <c r="W42" s="731"/>
      <c r="X42" s="731"/>
      <c r="Y42" s="739"/>
      <c r="Z42" s="740">
        <v>100</v>
      </c>
      <c r="AA42" s="740"/>
      <c r="AB42" s="740"/>
      <c r="AC42" s="740"/>
      <c r="AD42" s="741">
        <v>9092380</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1273073</v>
      </c>
      <c r="BA42" s="731"/>
      <c r="BB42" s="731"/>
      <c r="BC42" s="731"/>
      <c r="BD42" s="716"/>
      <c r="BE42" s="716"/>
      <c r="BF42" s="718"/>
      <c r="BG42" s="728"/>
      <c r="BH42" s="729"/>
      <c r="BI42" s="729"/>
      <c r="BJ42" s="729"/>
      <c r="BK42" s="729"/>
      <c r="BL42" s="237"/>
      <c r="BM42" s="673" t="s">
        <v>352</v>
      </c>
      <c r="BN42" s="673"/>
      <c r="BO42" s="673"/>
      <c r="BP42" s="673"/>
      <c r="BQ42" s="673"/>
      <c r="BR42" s="673"/>
      <c r="BS42" s="673"/>
      <c r="BT42" s="673"/>
      <c r="BU42" s="674"/>
      <c r="BV42" s="730">
        <v>366</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1717812</v>
      </c>
      <c r="CS42" s="646"/>
      <c r="CT42" s="646"/>
      <c r="CU42" s="646"/>
      <c r="CV42" s="646"/>
      <c r="CW42" s="646"/>
      <c r="CX42" s="646"/>
      <c r="CY42" s="647"/>
      <c r="CZ42" s="650">
        <v>10.5</v>
      </c>
      <c r="DA42" s="651"/>
      <c r="DB42" s="651"/>
      <c r="DC42" s="663"/>
      <c r="DD42" s="654">
        <v>498494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73704</v>
      </c>
      <c r="CS43" s="670"/>
      <c r="CT43" s="670"/>
      <c r="CU43" s="670"/>
      <c r="CV43" s="670"/>
      <c r="CW43" s="670"/>
      <c r="CX43" s="670"/>
      <c r="CY43" s="671"/>
      <c r="CZ43" s="650">
        <v>0.5</v>
      </c>
      <c r="DA43" s="682"/>
      <c r="DB43" s="682"/>
      <c r="DC43" s="684"/>
      <c r="DD43" s="654">
        <v>73704</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302</v>
      </c>
      <c r="CE44" s="758"/>
      <c r="CF44" s="642" t="s">
        <v>355</v>
      </c>
      <c r="CG44" s="643"/>
      <c r="CH44" s="643"/>
      <c r="CI44" s="643"/>
      <c r="CJ44" s="643"/>
      <c r="CK44" s="643"/>
      <c r="CL44" s="643"/>
      <c r="CM44" s="643"/>
      <c r="CN44" s="643"/>
      <c r="CO44" s="643"/>
      <c r="CP44" s="643"/>
      <c r="CQ44" s="644"/>
      <c r="CR44" s="645">
        <v>1641716</v>
      </c>
      <c r="CS44" s="646"/>
      <c r="CT44" s="646"/>
      <c r="CU44" s="646"/>
      <c r="CV44" s="646"/>
      <c r="CW44" s="646"/>
      <c r="CX44" s="646"/>
      <c r="CY44" s="647"/>
      <c r="CZ44" s="650">
        <v>10</v>
      </c>
      <c r="DA44" s="651"/>
      <c r="DB44" s="651"/>
      <c r="DC44" s="663"/>
      <c r="DD44" s="654">
        <v>457505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356</v>
      </c>
      <c r="CG45" s="643"/>
      <c r="CH45" s="643"/>
      <c r="CI45" s="643"/>
      <c r="CJ45" s="643"/>
      <c r="CK45" s="643"/>
      <c r="CL45" s="643"/>
      <c r="CM45" s="643"/>
      <c r="CN45" s="643"/>
      <c r="CO45" s="643"/>
      <c r="CP45" s="643"/>
      <c r="CQ45" s="644"/>
      <c r="CR45" s="645">
        <v>423234</v>
      </c>
      <c r="CS45" s="670"/>
      <c r="CT45" s="670"/>
      <c r="CU45" s="670"/>
      <c r="CV45" s="670"/>
      <c r="CW45" s="670"/>
      <c r="CX45" s="670"/>
      <c r="CY45" s="671"/>
      <c r="CZ45" s="650">
        <v>2.6</v>
      </c>
      <c r="DA45" s="682"/>
      <c r="DB45" s="682"/>
      <c r="DC45" s="684"/>
      <c r="DD45" s="654">
        <v>34640</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1166028</v>
      </c>
      <c r="CS46" s="646"/>
      <c r="CT46" s="646"/>
      <c r="CU46" s="646"/>
      <c r="CV46" s="646"/>
      <c r="CW46" s="646"/>
      <c r="CX46" s="646"/>
      <c r="CY46" s="647"/>
      <c r="CZ46" s="650">
        <v>7.1</v>
      </c>
      <c r="DA46" s="651"/>
      <c r="DB46" s="651"/>
      <c r="DC46" s="663"/>
      <c r="DD46" s="654">
        <v>416668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76096</v>
      </c>
      <c r="CS47" s="670"/>
      <c r="CT47" s="670"/>
      <c r="CU47" s="670"/>
      <c r="CV47" s="670"/>
      <c r="CW47" s="670"/>
      <c r="CX47" s="670"/>
      <c r="CY47" s="671"/>
      <c r="CZ47" s="650">
        <v>0.5</v>
      </c>
      <c r="DA47" s="682"/>
      <c r="DB47" s="682"/>
      <c r="DC47" s="684"/>
      <c r="DD47" s="654">
        <v>40989</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t="s">
        <v>361</v>
      </c>
      <c r="CD48" s="761"/>
      <c r="CE48" s="762"/>
      <c r="CF48" s="642" t="s">
        <v>362</v>
      </c>
      <c r="CG48" s="643"/>
      <c r="CH48" s="643"/>
      <c r="CI48" s="643"/>
      <c r="CJ48" s="643"/>
      <c r="CK48" s="643"/>
      <c r="CL48" s="643"/>
      <c r="CM48" s="643"/>
      <c r="CN48" s="643"/>
      <c r="CO48" s="643"/>
      <c r="CP48" s="643"/>
      <c r="CQ48" s="644"/>
      <c r="CR48" s="645" t="s">
        <v>226</v>
      </c>
      <c r="CS48" s="646"/>
      <c r="CT48" s="646"/>
      <c r="CU48" s="646"/>
      <c r="CV48" s="646"/>
      <c r="CW48" s="646"/>
      <c r="CX48" s="646"/>
      <c r="CY48" s="647"/>
      <c r="CZ48" s="650" t="s">
        <v>226</v>
      </c>
      <c r="DA48" s="651"/>
      <c r="DB48" s="651"/>
      <c r="DC48" s="663"/>
      <c r="DD48" s="654" t="s">
        <v>226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86" t="s">
        <v>363</v>
      </c>
      <c r="CE49" s="687"/>
      <c r="CF49" s="687"/>
      <c r="CG49" s="687"/>
      <c r="CH49" s="687"/>
      <c r="CI49" s="687"/>
      <c r="CJ49" s="687"/>
      <c r="CK49" s="687"/>
      <c r="CL49" s="687"/>
      <c r="CM49" s="687"/>
      <c r="CN49" s="687"/>
      <c r="CO49" s="687"/>
      <c r="CP49" s="687"/>
      <c r="CQ49" s="688"/>
      <c r="CR49" s="730">
        <v>16362451</v>
      </c>
      <c r="CS49" s="716"/>
      <c r="CT49" s="716"/>
      <c r="CU49" s="716"/>
      <c r="CV49" s="716"/>
      <c r="CW49" s="716"/>
      <c r="CX49" s="716"/>
      <c r="CY49" s="747"/>
      <c r="CZ49" s="742">
        <v>100</v>
      </c>
      <c r="DA49" s="748"/>
      <c r="DB49" s="748"/>
      <c r="DC49" s="749"/>
      <c r="DD49" s="750">
        <v>11359611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wFQli9Ji5B2ONUa8Z7wrGKnaG6fxVPSbWM/Zh/Jgu14XeLMS8qVJSgg1NVCijDQqkk3qXmZEiqoHyjGZtHitWw==" saltValue="07vhWKECU2SzHI+RLE2xq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386</v>
      </c>
      <c r="C7" s="778"/>
      <c r="D7" s="778"/>
      <c r="E7" s="778"/>
      <c r="F7" s="778"/>
      <c r="G7" s="778"/>
      <c r="H7" s="778"/>
      <c r="I7" s="778"/>
      <c r="J7" s="778"/>
      <c r="K7" s="778"/>
      <c r="L7" s="778"/>
      <c r="M7" s="778"/>
      <c r="N7" s="778"/>
      <c r="O7" s="778"/>
      <c r="P7" s="779"/>
      <c r="Q7" s="780">
        <v>17654</v>
      </c>
      <c r="R7" s="781"/>
      <c r="S7" s="781"/>
      <c r="T7" s="781"/>
      <c r="U7" s="781"/>
      <c r="V7" s="781">
        <v>16881</v>
      </c>
      <c r="W7" s="781"/>
      <c r="X7" s="781"/>
      <c r="Y7" s="781"/>
      <c r="Z7" s="781"/>
      <c r="AA7" s="781">
        <v>773</v>
      </c>
      <c r="AB7" s="781"/>
      <c r="AC7" s="781"/>
      <c r="AD7" s="781"/>
      <c r="AE7" s="782"/>
      <c r="AF7" s="783">
        <v>494</v>
      </c>
      <c r="AG7" s="784"/>
      <c r="AH7" s="784"/>
      <c r="AI7" s="784"/>
      <c r="AJ7" s="785"/>
      <c r="AK7" s="820">
        <v>1366</v>
      </c>
      <c r="AL7" s="821"/>
      <c r="AM7" s="821"/>
      <c r="AN7" s="821"/>
      <c r="AO7" s="821"/>
      <c r="AP7" s="821">
        <v>18961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596</v>
      </c>
      <c r="BT7" s="825"/>
      <c r="BU7" s="825"/>
      <c r="BV7" s="825"/>
      <c r="BW7" s="825"/>
      <c r="BX7" s="825"/>
      <c r="BY7" s="825"/>
      <c r="BZ7" s="825"/>
      <c r="CA7" s="825"/>
      <c r="CB7" s="825"/>
      <c r="CC7" s="825"/>
      <c r="CD7" s="825"/>
      <c r="CE7" s="825"/>
      <c r="CF7" s="825"/>
      <c r="CG7" s="826"/>
      <c r="CH7" s="817">
        <v>0</v>
      </c>
      <c r="CI7" s="818"/>
      <c r="CJ7" s="818"/>
      <c r="CK7" s="818"/>
      <c r="CL7" s="819"/>
      <c r="CM7" s="817">
        <v>17</v>
      </c>
      <c r="CN7" s="818"/>
      <c r="CO7" s="818"/>
      <c r="CP7" s="818"/>
      <c r="CQ7" s="819"/>
      <c r="CR7" s="817">
        <v>2</v>
      </c>
      <c r="CS7" s="818"/>
      <c r="CT7" s="818"/>
      <c r="CU7" s="818"/>
      <c r="CV7" s="819"/>
      <c r="CW7" s="817" t="s">
        <v>600</v>
      </c>
      <c r="CX7" s="818"/>
      <c r="CY7" s="818"/>
      <c r="CZ7" s="818"/>
      <c r="DA7" s="819"/>
      <c r="DB7" s="817" t="s">
        <v>599</v>
      </c>
      <c r="DC7" s="818"/>
      <c r="DD7" s="818"/>
      <c r="DE7" s="818"/>
      <c r="DF7" s="819"/>
      <c r="DG7" s="817" t="s">
        <v>599</v>
      </c>
      <c r="DH7" s="818"/>
      <c r="DI7" s="818"/>
      <c r="DJ7" s="818"/>
      <c r="DK7" s="819"/>
      <c r="DL7" s="817" t="s">
        <v>599</v>
      </c>
      <c r="DM7" s="818"/>
      <c r="DN7" s="818"/>
      <c r="DO7" s="818"/>
      <c r="DP7" s="819"/>
      <c r="DQ7" s="817" t="s">
        <v>599</v>
      </c>
      <c r="DR7" s="818"/>
      <c r="DS7" s="818"/>
      <c r="DT7" s="818"/>
      <c r="DU7" s="819"/>
      <c r="DV7" s="798"/>
      <c r="DW7" s="799"/>
      <c r="DX7" s="799"/>
      <c r="DY7" s="799"/>
      <c r="DZ7" s="800"/>
      <c r="EA7" s="255"/>
    </row>
    <row r="8" spans="1:131" s="256" customFormat="1" ht="26.25" customHeight="1" x14ac:dyDescent="0.2">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597</v>
      </c>
      <c r="BT8" s="815"/>
      <c r="BU8" s="815"/>
      <c r="BV8" s="815"/>
      <c r="BW8" s="815"/>
      <c r="BX8" s="815"/>
      <c r="BY8" s="815"/>
      <c r="BZ8" s="815"/>
      <c r="CA8" s="815"/>
      <c r="CB8" s="815"/>
      <c r="CC8" s="815"/>
      <c r="CD8" s="815"/>
      <c r="CE8" s="815"/>
      <c r="CF8" s="815"/>
      <c r="CG8" s="816"/>
      <c r="CH8" s="827">
        <v>0</v>
      </c>
      <c r="CI8" s="828"/>
      <c r="CJ8" s="828"/>
      <c r="CK8" s="828"/>
      <c r="CL8" s="829"/>
      <c r="CM8" s="827">
        <v>36</v>
      </c>
      <c r="CN8" s="828"/>
      <c r="CO8" s="828"/>
      <c r="CP8" s="828"/>
      <c r="CQ8" s="829"/>
      <c r="CR8" s="827">
        <v>15</v>
      </c>
      <c r="CS8" s="828"/>
      <c r="CT8" s="828"/>
      <c r="CU8" s="828"/>
      <c r="CV8" s="829"/>
      <c r="CW8" s="827" t="s">
        <v>602</v>
      </c>
      <c r="CX8" s="828"/>
      <c r="CY8" s="828"/>
      <c r="CZ8" s="828"/>
      <c r="DA8" s="829"/>
      <c r="DB8" s="827" t="s">
        <v>600</v>
      </c>
      <c r="DC8" s="828"/>
      <c r="DD8" s="828"/>
      <c r="DE8" s="828"/>
      <c r="DF8" s="829"/>
      <c r="DG8" s="827" t="s">
        <v>600</v>
      </c>
      <c r="DH8" s="828"/>
      <c r="DI8" s="828"/>
      <c r="DJ8" s="828"/>
      <c r="DK8" s="829"/>
      <c r="DL8" s="827" t="s">
        <v>599</v>
      </c>
      <c r="DM8" s="828"/>
      <c r="DN8" s="828"/>
      <c r="DO8" s="828"/>
      <c r="DP8" s="829"/>
      <c r="DQ8" s="827" t="s">
        <v>600</v>
      </c>
      <c r="DR8" s="828"/>
      <c r="DS8" s="828"/>
      <c r="DT8" s="828"/>
      <c r="DU8" s="829"/>
      <c r="DV8" s="830"/>
      <c r="DW8" s="831"/>
      <c r="DX8" s="831"/>
      <c r="DY8" s="831"/>
      <c r="DZ8" s="832"/>
      <c r="EA8" s="255"/>
    </row>
    <row r="9" spans="1:131" s="256" customFormat="1" ht="26.25" customHeight="1" x14ac:dyDescent="0.2">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598</v>
      </c>
      <c r="BT9" s="815"/>
      <c r="BU9" s="815"/>
      <c r="BV9" s="815"/>
      <c r="BW9" s="815"/>
      <c r="BX9" s="815"/>
      <c r="BY9" s="815"/>
      <c r="BZ9" s="815"/>
      <c r="CA9" s="815"/>
      <c r="CB9" s="815"/>
      <c r="CC9" s="815"/>
      <c r="CD9" s="815"/>
      <c r="CE9" s="815"/>
      <c r="CF9" s="815"/>
      <c r="CG9" s="816"/>
      <c r="CH9" s="827">
        <v>3</v>
      </c>
      <c r="CI9" s="828"/>
      <c r="CJ9" s="828"/>
      <c r="CK9" s="828"/>
      <c r="CL9" s="829"/>
      <c r="CM9" s="827">
        <v>17</v>
      </c>
      <c r="CN9" s="828"/>
      <c r="CO9" s="828"/>
      <c r="CP9" s="828"/>
      <c r="CQ9" s="829"/>
      <c r="CR9" s="827">
        <v>8</v>
      </c>
      <c r="CS9" s="828"/>
      <c r="CT9" s="828"/>
      <c r="CU9" s="828"/>
      <c r="CV9" s="829"/>
      <c r="CW9" s="827">
        <v>26</v>
      </c>
      <c r="CX9" s="828"/>
      <c r="CY9" s="828"/>
      <c r="CZ9" s="828"/>
      <c r="DA9" s="829"/>
      <c r="DB9" s="827" t="s">
        <v>599</v>
      </c>
      <c r="DC9" s="828"/>
      <c r="DD9" s="828"/>
      <c r="DE9" s="828"/>
      <c r="DF9" s="829"/>
      <c r="DG9" s="827" t="s">
        <v>599</v>
      </c>
      <c r="DH9" s="828"/>
      <c r="DI9" s="828"/>
      <c r="DJ9" s="828"/>
      <c r="DK9" s="829"/>
      <c r="DL9" s="827" t="s">
        <v>601</v>
      </c>
      <c r="DM9" s="828"/>
      <c r="DN9" s="828"/>
      <c r="DO9" s="828"/>
      <c r="DP9" s="829"/>
      <c r="DQ9" s="827" t="s">
        <v>599</v>
      </c>
      <c r="DR9" s="828"/>
      <c r="DS9" s="828"/>
      <c r="DT9" s="828"/>
      <c r="DU9" s="829"/>
      <c r="DV9" s="830"/>
      <c r="DW9" s="831"/>
      <c r="DX9" s="831"/>
      <c r="DY9" s="831"/>
      <c r="DZ9" s="832"/>
      <c r="EA9" s="255"/>
    </row>
    <row r="10" spans="1:131" s="256" customFormat="1" ht="26.25" customHeight="1" x14ac:dyDescent="0.2">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388</v>
      </c>
      <c r="B23" s="836" t="s">
        <v>389</v>
      </c>
      <c r="C23" s="837"/>
      <c r="D23" s="837"/>
      <c r="E23" s="837"/>
      <c r="F23" s="837"/>
      <c r="G23" s="837"/>
      <c r="H23" s="837"/>
      <c r="I23" s="837"/>
      <c r="J23" s="837"/>
      <c r="K23" s="837"/>
      <c r="L23" s="837"/>
      <c r="M23" s="837"/>
      <c r="N23" s="837"/>
      <c r="O23" s="837"/>
      <c r="P23" s="838"/>
      <c r="Q23" s="839">
        <v>17135</v>
      </c>
      <c r="R23" s="840"/>
      <c r="S23" s="840"/>
      <c r="T23" s="840"/>
      <c r="U23" s="840"/>
      <c r="V23" s="840">
        <v>16362</v>
      </c>
      <c r="W23" s="840"/>
      <c r="X23" s="840"/>
      <c r="Y23" s="840"/>
      <c r="Z23" s="840"/>
      <c r="AA23" s="840">
        <v>773</v>
      </c>
      <c r="AB23" s="840"/>
      <c r="AC23" s="840"/>
      <c r="AD23" s="840"/>
      <c r="AE23" s="841"/>
      <c r="AF23" s="842">
        <v>494</v>
      </c>
      <c r="AG23" s="840"/>
      <c r="AH23" s="840"/>
      <c r="AI23" s="840"/>
      <c r="AJ23" s="843"/>
      <c r="AK23" s="844"/>
      <c r="AL23" s="845"/>
      <c r="AM23" s="845"/>
      <c r="AN23" s="845"/>
      <c r="AO23" s="845"/>
      <c r="AP23" s="840">
        <v>18961</v>
      </c>
      <c r="AQ23" s="840"/>
      <c r="AR23" s="840"/>
      <c r="AS23" s="840"/>
      <c r="AT23" s="840"/>
      <c r="AU23" s="846"/>
      <c r="AV23" s="846"/>
      <c r="AW23" s="846"/>
      <c r="AX23" s="846"/>
      <c r="AY23" s="847"/>
      <c r="AZ23" s="855" t="s">
        <v>127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369</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400</v>
      </c>
      <c r="C28" s="778"/>
      <c r="D28" s="778"/>
      <c r="E28" s="778"/>
      <c r="F28" s="778"/>
      <c r="G28" s="778"/>
      <c r="H28" s="778"/>
      <c r="I28" s="778"/>
      <c r="J28" s="778"/>
      <c r="K28" s="778"/>
      <c r="L28" s="778"/>
      <c r="M28" s="778"/>
      <c r="N28" s="778"/>
      <c r="O28" s="778"/>
      <c r="P28" s="779"/>
      <c r="Q28" s="868">
        <v>4247</v>
      </c>
      <c r="R28" s="869"/>
      <c r="S28" s="869"/>
      <c r="T28" s="869"/>
      <c r="U28" s="869"/>
      <c r="V28" s="869">
        <v>4170</v>
      </c>
      <c r="W28" s="869"/>
      <c r="X28" s="869"/>
      <c r="Y28" s="869"/>
      <c r="Z28" s="869"/>
      <c r="AA28" s="869">
        <v>77</v>
      </c>
      <c r="AB28" s="869"/>
      <c r="AC28" s="869"/>
      <c r="AD28" s="869"/>
      <c r="AE28" s="870"/>
      <c r="AF28" s="871">
        <v>77</v>
      </c>
      <c r="AG28" s="869"/>
      <c r="AH28" s="869"/>
      <c r="AI28" s="869"/>
      <c r="AJ28" s="872"/>
      <c r="AK28" s="873">
        <v>344</v>
      </c>
      <c r="AL28" s="864"/>
      <c r="AM28" s="864"/>
      <c r="AN28" s="864"/>
      <c r="AO28" s="864"/>
      <c r="AP28" s="864" t="s">
        <v>584</v>
      </c>
      <c r="AQ28" s="864"/>
      <c r="AR28" s="864"/>
      <c r="AS28" s="864"/>
      <c r="AT28" s="864"/>
      <c r="AU28" s="864" t="s">
        <v>584</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401</v>
      </c>
      <c r="C29" s="802"/>
      <c r="D29" s="802"/>
      <c r="E29" s="802"/>
      <c r="F29" s="802"/>
      <c r="G29" s="802"/>
      <c r="H29" s="802"/>
      <c r="I29" s="802"/>
      <c r="J29" s="802"/>
      <c r="K29" s="802"/>
      <c r="L29" s="802"/>
      <c r="M29" s="802"/>
      <c r="N29" s="802"/>
      <c r="O29" s="802"/>
      <c r="P29" s="803"/>
      <c r="Q29" s="804">
        <v>4499</v>
      </c>
      <c r="R29" s="805"/>
      <c r="S29" s="805"/>
      <c r="T29" s="805"/>
      <c r="U29" s="805"/>
      <c r="V29" s="805">
        <v>4349</v>
      </c>
      <c r="W29" s="805"/>
      <c r="X29" s="805"/>
      <c r="Y29" s="805"/>
      <c r="Z29" s="805"/>
      <c r="AA29" s="805">
        <v>150</v>
      </c>
      <c r="AB29" s="805"/>
      <c r="AC29" s="805"/>
      <c r="AD29" s="805"/>
      <c r="AE29" s="806"/>
      <c r="AF29" s="807">
        <v>150</v>
      </c>
      <c r="AG29" s="808"/>
      <c r="AH29" s="808"/>
      <c r="AI29" s="808"/>
      <c r="AJ29" s="809"/>
      <c r="AK29" s="876">
        <v>723</v>
      </c>
      <c r="AL29" s="877"/>
      <c r="AM29" s="877"/>
      <c r="AN29" s="877"/>
      <c r="AO29" s="877"/>
      <c r="AP29" s="877" t="s">
        <v>584</v>
      </c>
      <c r="AQ29" s="877"/>
      <c r="AR29" s="877"/>
      <c r="AS29" s="877"/>
      <c r="AT29" s="877"/>
      <c r="AU29" s="877" t="s">
        <v>584</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402</v>
      </c>
      <c r="C30" s="802"/>
      <c r="D30" s="802"/>
      <c r="E30" s="802"/>
      <c r="F30" s="802"/>
      <c r="G30" s="802"/>
      <c r="H30" s="802"/>
      <c r="I30" s="802"/>
      <c r="J30" s="802"/>
      <c r="K30" s="802"/>
      <c r="L30" s="802"/>
      <c r="M30" s="802"/>
      <c r="N30" s="802"/>
      <c r="O30" s="802"/>
      <c r="P30" s="803"/>
      <c r="Q30" s="804">
        <v>460</v>
      </c>
      <c r="R30" s="805"/>
      <c r="S30" s="805"/>
      <c r="T30" s="805"/>
      <c r="U30" s="805"/>
      <c r="V30" s="805">
        <v>459</v>
      </c>
      <c r="W30" s="805"/>
      <c r="X30" s="805"/>
      <c r="Y30" s="805"/>
      <c r="Z30" s="805"/>
      <c r="AA30" s="805">
        <v>2</v>
      </c>
      <c r="AB30" s="805"/>
      <c r="AC30" s="805"/>
      <c r="AD30" s="805"/>
      <c r="AE30" s="806"/>
      <c r="AF30" s="807">
        <v>2</v>
      </c>
      <c r="AG30" s="808"/>
      <c r="AH30" s="808"/>
      <c r="AI30" s="808"/>
      <c r="AJ30" s="809"/>
      <c r="AK30" s="876">
        <v>127</v>
      </c>
      <c r="AL30" s="877"/>
      <c r="AM30" s="877"/>
      <c r="AN30" s="877"/>
      <c r="AO30" s="877"/>
      <c r="AP30" s="877" t="s">
        <v>584</v>
      </c>
      <c r="AQ30" s="877"/>
      <c r="AR30" s="877"/>
      <c r="AS30" s="877"/>
      <c r="AT30" s="877"/>
      <c r="AU30" s="877" t="s">
        <v>584</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403</v>
      </c>
      <c r="C31" s="802"/>
      <c r="D31" s="802"/>
      <c r="E31" s="802"/>
      <c r="F31" s="802"/>
      <c r="G31" s="802"/>
      <c r="H31" s="802"/>
      <c r="I31" s="802"/>
      <c r="J31" s="802"/>
      <c r="K31" s="802"/>
      <c r="L31" s="802"/>
      <c r="M31" s="802"/>
      <c r="N31" s="802"/>
      <c r="O31" s="802"/>
      <c r="P31" s="803"/>
      <c r="Q31" s="804">
        <v>1444</v>
      </c>
      <c r="R31" s="805"/>
      <c r="S31" s="805"/>
      <c r="T31" s="805"/>
      <c r="U31" s="805"/>
      <c r="V31" s="805">
        <v>1256</v>
      </c>
      <c r="W31" s="805"/>
      <c r="X31" s="805"/>
      <c r="Y31" s="805"/>
      <c r="Z31" s="805"/>
      <c r="AA31" s="805">
        <v>188</v>
      </c>
      <c r="AB31" s="805"/>
      <c r="AC31" s="805"/>
      <c r="AD31" s="805"/>
      <c r="AE31" s="806"/>
      <c r="AF31" s="807">
        <v>1368</v>
      </c>
      <c r="AG31" s="808"/>
      <c r="AH31" s="808"/>
      <c r="AI31" s="808"/>
      <c r="AJ31" s="809"/>
      <c r="AK31" s="876">
        <v>123</v>
      </c>
      <c r="AL31" s="877"/>
      <c r="AM31" s="877"/>
      <c r="AN31" s="877"/>
      <c r="AO31" s="877"/>
      <c r="AP31" s="877">
        <v>2736</v>
      </c>
      <c r="AQ31" s="877"/>
      <c r="AR31" s="877"/>
      <c r="AS31" s="877"/>
      <c r="AT31" s="877"/>
      <c r="AU31" s="877">
        <v>33</v>
      </c>
      <c r="AV31" s="877"/>
      <c r="AW31" s="877"/>
      <c r="AX31" s="877"/>
      <c r="AY31" s="877"/>
      <c r="AZ31" s="878" t="s">
        <v>585</v>
      </c>
      <c r="BA31" s="878"/>
      <c r="BB31" s="878"/>
      <c r="BC31" s="878"/>
      <c r="BD31" s="878"/>
      <c r="BE31" s="874" t="s">
        <v>404</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405</v>
      </c>
      <c r="C32" s="802"/>
      <c r="D32" s="802"/>
      <c r="E32" s="802"/>
      <c r="F32" s="802"/>
      <c r="G32" s="802"/>
      <c r="H32" s="802"/>
      <c r="I32" s="802"/>
      <c r="J32" s="802"/>
      <c r="K32" s="802"/>
      <c r="L32" s="802"/>
      <c r="M32" s="802"/>
      <c r="N32" s="802"/>
      <c r="O32" s="802"/>
      <c r="P32" s="803"/>
      <c r="Q32" s="804">
        <v>902</v>
      </c>
      <c r="R32" s="805"/>
      <c r="S32" s="805"/>
      <c r="T32" s="805"/>
      <c r="U32" s="805"/>
      <c r="V32" s="805">
        <v>879</v>
      </c>
      <c r="W32" s="805"/>
      <c r="X32" s="805"/>
      <c r="Y32" s="805"/>
      <c r="Z32" s="805"/>
      <c r="AA32" s="805">
        <v>23</v>
      </c>
      <c r="AB32" s="805"/>
      <c r="AC32" s="805"/>
      <c r="AD32" s="805"/>
      <c r="AE32" s="806"/>
      <c r="AF32" s="807">
        <v>260</v>
      </c>
      <c r="AG32" s="808"/>
      <c r="AH32" s="808"/>
      <c r="AI32" s="808"/>
      <c r="AJ32" s="809"/>
      <c r="AK32" s="876">
        <v>170</v>
      </c>
      <c r="AL32" s="877"/>
      <c r="AM32" s="877"/>
      <c r="AN32" s="877"/>
      <c r="AO32" s="877"/>
      <c r="AP32" s="877">
        <v>380</v>
      </c>
      <c r="AQ32" s="877"/>
      <c r="AR32" s="877"/>
      <c r="AS32" s="877"/>
      <c r="AT32" s="877"/>
      <c r="AU32" s="877">
        <v>0</v>
      </c>
      <c r="AV32" s="877"/>
      <c r="AW32" s="877"/>
      <c r="AX32" s="877"/>
      <c r="AY32" s="877"/>
      <c r="AZ32" s="878" t="s">
        <v>585</v>
      </c>
      <c r="BA32" s="878"/>
      <c r="BB32" s="878"/>
      <c r="BC32" s="878"/>
      <c r="BD32" s="878"/>
      <c r="BE32" s="874" t="s">
        <v>404</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388</v>
      </c>
      <c r="B63" s="836" t="s">
        <v>407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1857</v>
      </c>
      <c r="AG63" s="888"/>
      <c r="AH63" s="888"/>
      <c r="AI63" s="888"/>
      <c r="AJ63" s="889"/>
      <c r="AK63" s="890"/>
      <c r="AL63" s="885"/>
      <c r="AM63" s="885"/>
      <c r="AN63" s="885"/>
      <c r="AO63" s="885"/>
      <c r="AP63" s="888">
        <v>3116</v>
      </c>
      <c r="AQ63" s="888"/>
      <c r="AR63" s="888"/>
      <c r="AS63" s="888"/>
      <c r="AT63" s="888"/>
      <c r="AU63" s="888">
        <v>225</v>
      </c>
      <c r="AV63" s="888"/>
      <c r="AW63" s="888"/>
      <c r="AX63" s="888"/>
      <c r="AY63" s="888"/>
      <c r="AZ63" s="892"/>
      <c r="BA63" s="892"/>
      <c r="BB63" s="892"/>
      <c r="BC63" s="892"/>
      <c r="BD63" s="892"/>
      <c r="BE63" s="893"/>
      <c r="BF63" s="893"/>
      <c r="BG63" s="893"/>
      <c r="BH63" s="893"/>
      <c r="BI63" s="894"/>
      <c r="BJ63" s="895" t="s">
        <v>408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410</v>
      </c>
      <c r="B66" s="787"/>
      <c r="C66" s="787"/>
      <c r="D66" s="787"/>
      <c r="E66" s="787"/>
      <c r="F66" s="787"/>
      <c r="G66" s="787"/>
      <c r="H66" s="787"/>
      <c r="I66" s="787"/>
      <c r="J66" s="787"/>
      <c r="K66" s="787"/>
      <c r="L66" s="787"/>
      <c r="M66" s="787"/>
      <c r="N66" s="787"/>
      <c r="O66" s="787"/>
      <c r="P66" s="788"/>
      <c r="Q66" s="763" t="s">
        <v>411</v>
      </c>
      <c r="R66" s="764"/>
      <c r="S66" s="764"/>
      <c r="T66" s="764"/>
      <c r="U66" s="765"/>
      <c r="V66" s="763" t="s">
        <v>412</v>
      </c>
      <c r="W66" s="764"/>
      <c r="X66" s="764"/>
      <c r="Y66" s="764"/>
      <c r="Z66" s="765"/>
      <c r="AA66" s="763" t="s">
        <v>413</v>
      </c>
      <c r="AB66" s="764"/>
      <c r="AC66" s="764"/>
      <c r="AD66" s="764"/>
      <c r="AE66" s="765"/>
      <c r="AF66" s="898" t="s">
        <v>414</v>
      </c>
      <c r="AG66" s="859"/>
      <c r="AH66" s="859"/>
      <c r="AI66" s="859"/>
      <c r="AJ66" s="899"/>
      <c r="AK66" s="763" t="s">
        <v>415</v>
      </c>
      <c r="AL66" s="787"/>
      <c r="AM66" s="787"/>
      <c r="AN66" s="787"/>
      <c r="AO66" s="788"/>
      <c r="AP66" s="763" t="s">
        <v>416</v>
      </c>
      <c r="AQ66" s="764"/>
      <c r="AR66" s="764"/>
      <c r="AS66" s="764"/>
      <c r="AT66" s="765"/>
      <c r="AU66" s="763" t="s">
        <v>417</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586</v>
      </c>
      <c r="C68" s="916"/>
      <c r="D68" s="916"/>
      <c r="E68" s="916"/>
      <c r="F68" s="916"/>
      <c r="G68" s="916"/>
      <c r="H68" s="916"/>
      <c r="I68" s="916"/>
      <c r="J68" s="916"/>
      <c r="K68" s="916"/>
      <c r="L68" s="916"/>
      <c r="M68" s="916"/>
      <c r="N68" s="916"/>
      <c r="O68" s="916"/>
      <c r="P68" s="917"/>
      <c r="Q68" s="918">
        <v>3355</v>
      </c>
      <c r="R68" s="912"/>
      <c r="S68" s="912"/>
      <c r="T68" s="912"/>
      <c r="U68" s="912"/>
      <c r="V68" s="912">
        <v>3145</v>
      </c>
      <c r="W68" s="912"/>
      <c r="X68" s="912"/>
      <c r="Y68" s="912"/>
      <c r="Z68" s="912"/>
      <c r="AA68" s="912">
        <v>210</v>
      </c>
      <c r="AB68" s="912"/>
      <c r="AC68" s="912"/>
      <c r="AD68" s="912"/>
      <c r="AE68" s="912"/>
      <c r="AF68" s="912">
        <v>201</v>
      </c>
      <c r="AG68" s="912"/>
      <c r="AH68" s="912"/>
      <c r="AI68" s="912"/>
      <c r="AJ68" s="912"/>
      <c r="AK68" s="912" t="s">
        <v>585</v>
      </c>
      <c r="AL68" s="912"/>
      <c r="AM68" s="912"/>
      <c r="AN68" s="912"/>
      <c r="AO68" s="912"/>
      <c r="AP68" s="912">
        <v>2418</v>
      </c>
      <c r="AQ68" s="912"/>
      <c r="AR68" s="912"/>
      <c r="AS68" s="912"/>
      <c r="AT68" s="912"/>
      <c r="AU68" s="912">
        <v>755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587</v>
      </c>
      <c r="C69" s="920"/>
      <c r="D69" s="920"/>
      <c r="E69" s="920"/>
      <c r="F69" s="920"/>
      <c r="G69" s="920"/>
      <c r="H69" s="920"/>
      <c r="I69" s="920"/>
      <c r="J69" s="920"/>
      <c r="K69" s="920"/>
      <c r="L69" s="920"/>
      <c r="M69" s="920"/>
      <c r="N69" s="920"/>
      <c r="O69" s="920"/>
      <c r="P69" s="921"/>
      <c r="Q69" s="922">
        <v>22428</v>
      </c>
      <c r="R69" s="877"/>
      <c r="S69" s="877"/>
      <c r="T69" s="877"/>
      <c r="U69" s="877"/>
      <c r="V69" s="877">
        <v>21660</v>
      </c>
      <c r="W69" s="877"/>
      <c r="X69" s="877"/>
      <c r="Y69" s="877"/>
      <c r="Z69" s="877"/>
      <c r="AA69" s="877">
        <v>768</v>
      </c>
      <c r="AB69" s="877"/>
      <c r="AC69" s="877"/>
      <c r="AD69" s="877"/>
      <c r="AE69" s="877"/>
      <c r="AF69" s="877">
        <v>768</v>
      </c>
      <c r="AG69" s="877"/>
      <c r="AH69" s="877"/>
      <c r="AI69" s="877"/>
      <c r="AJ69" s="877"/>
      <c r="AK69" s="877">
        <v>28</v>
      </c>
      <c r="AL69" s="877"/>
      <c r="AM69" s="877"/>
      <c r="AN69" s="877"/>
      <c r="AO69" s="877"/>
      <c r="AP69" s="877" t="s">
        <v>594</v>
      </c>
      <c r="AQ69" s="877"/>
      <c r="AR69" s="877"/>
      <c r="AS69" s="877"/>
      <c r="AT69" s="877"/>
      <c r="AU69" s="877" t="s">
        <v>585</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588</v>
      </c>
      <c r="C70" s="920"/>
      <c r="D70" s="920"/>
      <c r="E70" s="920"/>
      <c r="F70" s="920"/>
      <c r="G70" s="920"/>
      <c r="H70" s="920"/>
      <c r="I70" s="920"/>
      <c r="J70" s="920"/>
      <c r="K70" s="920"/>
      <c r="L70" s="920"/>
      <c r="M70" s="920"/>
      <c r="N70" s="920"/>
      <c r="O70" s="920"/>
      <c r="P70" s="921"/>
      <c r="Q70" s="922">
        <v>193</v>
      </c>
      <c r="R70" s="877"/>
      <c r="S70" s="877"/>
      <c r="T70" s="877"/>
      <c r="U70" s="877"/>
      <c r="V70" s="877">
        <v>137</v>
      </c>
      <c r="W70" s="877"/>
      <c r="X70" s="877"/>
      <c r="Y70" s="877"/>
      <c r="Z70" s="877"/>
      <c r="AA70" s="877">
        <v>56</v>
      </c>
      <c r="AB70" s="877"/>
      <c r="AC70" s="877"/>
      <c r="AD70" s="877"/>
      <c r="AE70" s="877"/>
      <c r="AF70" s="877">
        <v>56</v>
      </c>
      <c r="AG70" s="877"/>
      <c r="AH70" s="877"/>
      <c r="AI70" s="877"/>
      <c r="AJ70" s="877"/>
      <c r="AK70" s="877" t="s">
        <v>585</v>
      </c>
      <c r="AL70" s="877"/>
      <c r="AM70" s="877"/>
      <c r="AN70" s="877"/>
      <c r="AO70" s="877"/>
      <c r="AP70" s="877" t="s">
        <v>585</v>
      </c>
      <c r="AQ70" s="877"/>
      <c r="AR70" s="877"/>
      <c r="AS70" s="877"/>
      <c r="AT70" s="877"/>
      <c r="AU70" s="877" t="s">
        <v>585</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t="s">
        <v>589</v>
      </c>
      <c r="C71" s="920"/>
      <c r="D71" s="920"/>
      <c r="E71" s="920"/>
      <c r="F71" s="920"/>
      <c r="G71" s="920"/>
      <c r="H71" s="920"/>
      <c r="I71" s="920"/>
      <c r="J71" s="920"/>
      <c r="K71" s="920"/>
      <c r="L71" s="920"/>
      <c r="M71" s="920"/>
      <c r="N71" s="920"/>
      <c r="O71" s="920"/>
      <c r="P71" s="921"/>
      <c r="Q71" s="922">
        <v>102</v>
      </c>
      <c r="R71" s="877"/>
      <c r="S71" s="877"/>
      <c r="T71" s="877"/>
      <c r="U71" s="877"/>
      <c r="V71" s="877">
        <v>95</v>
      </c>
      <c r="W71" s="877"/>
      <c r="X71" s="877"/>
      <c r="Y71" s="877"/>
      <c r="Z71" s="877"/>
      <c r="AA71" s="877">
        <v>7</v>
      </c>
      <c r="AB71" s="877"/>
      <c r="AC71" s="877"/>
      <c r="AD71" s="877"/>
      <c r="AE71" s="877"/>
      <c r="AF71" s="877">
        <v>7</v>
      </c>
      <c r="AG71" s="877"/>
      <c r="AH71" s="877"/>
      <c r="AI71" s="877"/>
      <c r="AJ71" s="877"/>
      <c r="AK71" s="877">
        <v>1</v>
      </c>
      <c r="AL71" s="877"/>
      <c r="AM71" s="877"/>
      <c r="AN71" s="877"/>
      <c r="AO71" s="877"/>
      <c r="AP71" s="877" t="s">
        <v>585</v>
      </c>
      <c r="AQ71" s="877"/>
      <c r="AR71" s="877"/>
      <c r="AS71" s="877"/>
      <c r="AT71" s="877"/>
      <c r="AU71" s="877" t="s">
        <v>585</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t="s">
        <v>590</v>
      </c>
      <c r="C72" s="920"/>
      <c r="D72" s="920"/>
      <c r="E72" s="920"/>
      <c r="F72" s="920"/>
      <c r="G72" s="920"/>
      <c r="H72" s="920"/>
      <c r="I72" s="920"/>
      <c r="J72" s="920"/>
      <c r="K72" s="920"/>
      <c r="L72" s="920"/>
      <c r="M72" s="920"/>
      <c r="N72" s="920"/>
      <c r="O72" s="920"/>
      <c r="P72" s="921"/>
      <c r="Q72" s="922">
        <v>108</v>
      </c>
      <c r="R72" s="877"/>
      <c r="S72" s="877"/>
      <c r="T72" s="877"/>
      <c r="U72" s="877"/>
      <c r="V72" s="877">
        <v>74</v>
      </c>
      <c r="W72" s="877"/>
      <c r="X72" s="877"/>
      <c r="Y72" s="877"/>
      <c r="Z72" s="877"/>
      <c r="AA72" s="877">
        <v>34</v>
      </c>
      <c r="AB72" s="877"/>
      <c r="AC72" s="877"/>
      <c r="AD72" s="877"/>
      <c r="AE72" s="877"/>
      <c r="AF72" s="877">
        <v>34</v>
      </c>
      <c r="AG72" s="877"/>
      <c r="AH72" s="877"/>
      <c r="AI72" s="877"/>
      <c r="AJ72" s="877"/>
      <c r="AK72" s="877" t="s">
        <v>594</v>
      </c>
      <c r="AL72" s="877"/>
      <c r="AM72" s="877"/>
      <c r="AN72" s="877"/>
      <c r="AO72" s="877"/>
      <c r="AP72" s="877" t="s">
        <v>585</v>
      </c>
      <c r="AQ72" s="877"/>
      <c r="AR72" s="877"/>
      <c r="AS72" s="877"/>
      <c r="AT72" s="877"/>
      <c r="AU72" s="877" t="s">
        <v>585</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t="s">
        <v>591</v>
      </c>
      <c r="C73" s="920"/>
      <c r="D73" s="920"/>
      <c r="E73" s="920"/>
      <c r="F73" s="920"/>
      <c r="G73" s="920"/>
      <c r="H73" s="920"/>
      <c r="I73" s="920"/>
      <c r="J73" s="920"/>
      <c r="K73" s="920"/>
      <c r="L73" s="920"/>
      <c r="M73" s="920"/>
      <c r="N73" s="920"/>
      <c r="O73" s="920"/>
      <c r="P73" s="921"/>
      <c r="Q73" s="922">
        <v>2588</v>
      </c>
      <c r="R73" s="877"/>
      <c r="S73" s="877"/>
      <c r="T73" s="877"/>
      <c r="U73" s="877"/>
      <c r="V73" s="877">
        <v>2314</v>
      </c>
      <c r="W73" s="877"/>
      <c r="X73" s="877"/>
      <c r="Y73" s="877"/>
      <c r="Z73" s="877"/>
      <c r="AA73" s="877">
        <v>274</v>
      </c>
      <c r="AB73" s="877"/>
      <c r="AC73" s="877"/>
      <c r="AD73" s="877"/>
      <c r="AE73" s="877"/>
      <c r="AF73" s="877">
        <v>274</v>
      </c>
      <c r="AG73" s="877"/>
      <c r="AH73" s="877"/>
      <c r="AI73" s="877"/>
      <c r="AJ73" s="877"/>
      <c r="AK73" s="877">
        <v>117</v>
      </c>
      <c r="AL73" s="877"/>
      <c r="AM73" s="877"/>
      <c r="AN73" s="877"/>
      <c r="AO73" s="877"/>
      <c r="AP73" s="877" t="s">
        <v>585</v>
      </c>
      <c r="AQ73" s="877"/>
      <c r="AR73" s="877"/>
      <c r="AS73" s="877"/>
      <c r="AT73" s="877"/>
      <c r="AU73" s="877" t="s">
        <v>595</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t="s">
        <v>592</v>
      </c>
      <c r="C74" s="920"/>
      <c r="D74" s="920"/>
      <c r="E74" s="920"/>
      <c r="F74" s="920"/>
      <c r="G74" s="920"/>
      <c r="H74" s="920"/>
      <c r="I74" s="920"/>
      <c r="J74" s="920"/>
      <c r="K74" s="920"/>
      <c r="L74" s="920"/>
      <c r="M74" s="920"/>
      <c r="N74" s="920"/>
      <c r="O74" s="920"/>
      <c r="P74" s="921"/>
      <c r="Q74" s="922">
        <v>657281</v>
      </c>
      <c r="R74" s="877"/>
      <c r="S74" s="877"/>
      <c r="T74" s="877"/>
      <c r="U74" s="877"/>
      <c r="V74" s="877">
        <v>647955</v>
      </c>
      <c r="W74" s="877"/>
      <c r="X74" s="877"/>
      <c r="Y74" s="877"/>
      <c r="Z74" s="877"/>
      <c r="AA74" s="877">
        <v>9326</v>
      </c>
      <c r="AB74" s="877"/>
      <c r="AC74" s="877"/>
      <c r="AD74" s="877"/>
      <c r="AE74" s="877"/>
      <c r="AF74" s="877">
        <v>9326</v>
      </c>
      <c r="AG74" s="877"/>
      <c r="AH74" s="877"/>
      <c r="AI74" s="877"/>
      <c r="AJ74" s="877"/>
      <c r="AK74" s="877">
        <v>3989</v>
      </c>
      <c r="AL74" s="877"/>
      <c r="AM74" s="877"/>
      <c r="AN74" s="877"/>
      <c r="AO74" s="877"/>
      <c r="AP74" s="877" t="s">
        <v>585</v>
      </c>
      <c r="AQ74" s="877"/>
      <c r="AR74" s="877"/>
      <c r="AS74" s="877"/>
      <c r="AT74" s="877"/>
      <c r="AU74" s="877" t="s">
        <v>585</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t="s">
        <v>593</v>
      </c>
      <c r="C75" s="920"/>
      <c r="D75" s="920"/>
      <c r="E75" s="920"/>
      <c r="F75" s="920"/>
      <c r="G75" s="920"/>
      <c r="H75" s="920"/>
      <c r="I75" s="920"/>
      <c r="J75" s="920"/>
      <c r="K75" s="920"/>
      <c r="L75" s="920"/>
      <c r="M75" s="920"/>
      <c r="N75" s="920"/>
      <c r="O75" s="920"/>
      <c r="P75" s="921"/>
      <c r="Q75" s="925">
        <v>3815</v>
      </c>
      <c r="R75" s="926"/>
      <c r="S75" s="926"/>
      <c r="T75" s="926"/>
      <c r="U75" s="876"/>
      <c r="V75" s="927">
        <v>3537</v>
      </c>
      <c r="W75" s="926"/>
      <c r="X75" s="926"/>
      <c r="Y75" s="926"/>
      <c r="Z75" s="876"/>
      <c r="AA75" s="927">
        <v>279</v>
      </c>
      <c r="AB75" s="926"/>
      <c r="AC75" s="926"/>
      <c r="AD75" s="926"/>
      <c r="AE75" s="876"/>
      <c r="AF75" s="927">
        <v>4455</v>
      </c>
      <c r="AG75" s="926"/>
      <c r="AH75" s="926"/>
      <c r="AI75" s="926"/>
      <c r="AJ75" s="876"/>
      <c r="AK75" s="927" t="s">
        <v>594</v>
      </c>
      <c r="AL75" s="926"/>
      <c r="AM75" s="926"/>
      <c r="AN75" s="926"/>
      <c r="AO75" s="876"/>
      <c r="AP75" s="927">
        <v>3114</v>
      </c>
      <c r="AQ75" s="926"/>
      <c r="AR75" s="926"/>
      <c r="AS75" s="926"/>
      <c r="AT75" s="876"/>
      <c r="AU75" s="927" t="s">
        <v>585</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388</v>
      </c>
      <c r="B88" s="836" t="s">
        <v>418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15120</v>
      </c>
      <c r="AG88" s="888"/>
      <c r="AH88" s="888"/>
      <c r="AI88" s="888"/>
      <c r="AJ88" s="888"/>
      <c r="AK88" s="885"/>
      <c r="AL88" s="885"/>
      <c r="AM88" s="885"/>
      <c r="AN88" s="885"/>
      <c r="AO88" s="885"/>
      <c r="AP88" s="888">
        <v>5532</v>
      </c>
      <c r="AQ88" s="888"/>
      <c r="AR88" s="888"/>
      <c r="AS88" s="888"/>
      <c r="AT88" s="888"/>
      <c r="AU88" s="888">
        <v>755</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419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25</v>
      </c>
      <c r="CS102" s="896"/>
      <c r="CT102" s="896"/>
      <c r="CU102" s="896"/>
      <c r="CV102" s="939"/>
      <c r="CW102" s="938">
        <v>26</v>
      </c>
      <c r="CX102" s="896"/>
      <c r="CY102" s="896"/>
      <c r="CZ102" s="896"/>
      <c r="DA102" s="939"/>
      <c r="DB102" s="938" t="s">
        <v>602</v>
      </c>
      <c r="DC102" s="896"/>
      <c r="DD102" s="896"/>
      <c r="DE102" s="896"/>
      <c r="DF102" s="939"/>
      <c r="DG102" s="938" t="s">
        <v>599</v>
      </c>
      <c r="DH102" s="896"/>
      <c r="DI102" s="896"/>
      <c r="DJ102" s="896"/>
      <c r="DK102" s="939"/>
      <c r="DL102" s="938" t="s">
        <v>599</v>
      </c>
      <c r="DM102" s="896"/>
      <c r="DN102" s="896"/>
      <c r="DO102" s="896"/>
      <c r="DP102" s="939"/>
      <c r="DQ102" s="938" t="s">
        <v>600</v>
      </c>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424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426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427</v>
      </c>
      <c r="AB109" s="941"/>
      <c r="AC109" s="941"/>
      <c r="AD109" s="941"/>
      <c r="AE109" s="942"/>
      <c r="AF109" s="940" t="s">
        <v>306</v>
      </c>
      <c r="AG109" s="941"/>
      <c r="AH109" s="941"/>
      <c r="AI109" s="941"/>
      <c r="AJ109" s="942"/>
      <c r="AK109" s="940" t="s">
        <v>305</v>
      </c>
      <c r="AL109" s="941"/>
      <c r="AM109" s="941"/>
      <c r="AN109" s="941"/>
      <c r="AO109" s="942"/>
      <c r="AP109" s="940" t="s">
        <v>428</v>
      </c>
      <c r="AQ109" s="941"/>
      <c r="AR109" s="941"/>
      <c r="AS109" s="941"/>
      <c r="AT109" s="943"/>
      <c r="AU109" s="960" t="s">
        <v>426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427</v>
      </c>
      <c r="BR109" s="941"/>
      <c r="BS109" s="941"/>
      <c r="BT109" s="941"/>
      <c r="BU109" s="942"/>
      <c r="BV109" s="940" t="s">
        <v>306</v>
      </c>
      <c r="BW109" s="941"/>
      <c r="BX109" s="941"/>
      <c r="BY109" s="941"/>
      <c r="BZ109" s="942"/>
      <c r="CA109" s="940" t="s">
        <v>305</v>
      </c>
      <c r="CB109" s="941"/>
      <c r="CC109" s="941"/>
      <c r="CD109" s="941"/>
      <c r="CE109" s="942"/>
      <c r="CF109" s="961" t="s">
        <v>428</v>
      </c>
      <c r="CG109" s="961"/>
      <c r="CH109" s="961"/>
      <c r="CI109" s="961"/>
      <c r="CJ109" s="961"/>
      <c r="CK109" s="940" t="s">
        <v>429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427</v>
      </c>
      <c r="DH109" s="941"/>
      <c r="DI109" s="941"/>
      <c r="DJ109" s="941"/>
      <c r="DK109" s="942"/>
      <c r="DL109" s="940" t="s">
        <v>306</v>
      </c>
      <c r="DM109" s="941"/>
      <c r="DN109" s="941"/>
      <c r="DO109" s="941"/>
      <c r="DP109" s="942"/>
      <c r="DQ109" s="940" t="s">
        <v>305</v>
      </c>
      <c r="DR109" s="941"/>
      <c r="DS109" s="941"/>
      <c r="DT109" s="941"/>
      <c r="DU109" s="942"/>
      <c r="DV109" s="940" t="s">
        <v>428</v>
      </c>
      <c r="DW109" s="941"/>
      <c r="DX109" s="941"/>
      <c r="DY109" s="941"/>
      <c r="DZ109" s="943"/>
    </row>
    <row r="110" spans="1:131" s="247" customFormat="1" ht="26.25" customHeight="1" x14ac:dyDescent="0.2">
      <c r="A110" s="944" t="s">
        <v>430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1699903</v>
      </c>
      <c r="AB110" s="948"/>
      <c r="AC110" s="948"/>
      <c r="AD110" s="948"/>
      <c r="AE110" s="949"/>
      <c r="AF110" s="950">
        <v>1839594</v>
      </c>
      <c r="AG110" s="948"/>
      <c r="AH110" s="948"/>
      <c r="AI110" s="948"/>
      <c r="AJ110" s="949"/>
      <c r="AK110" s="950">
        <v>1910289</v>
      </c>
      <c r="AL110" s="948"/>
      <c r="AM110" s="948"/>
      <c r="AN110" s="948"/>
      <c r="AO110" s="949"/>
      <c r="AP110" s="951">
        <v>23.5</v>
      </c>
      <c r="AQ110" s="952"/>
      <c r="AR110" s="952"/>
      <c r="AS110" s="952"/>
      <c r="AT110" s="953"/>
      <c r="AU110" s="954" t="s">
        <v>72</v>
      </c>
      <c r="AV110" s="955"/>
      <c r="AW110" s="955"/>
      <c r="AX110" s="955"/>
      <c r="AY110" s="955"/>
      <c r="AZ110" s="996" t="s">
        <v>431</v>
      </c>
      <c r="BA110" s="945"/>
      <c r="BB110" s="945"/>
      <c r="BC110" s="945"/>
      <c r="BD110" s="945"/>
      <c r="BE110" s="945"/>
      <c r="BF110" s="945"/>
      <c r="BG110" s="945"/>
      <c r="BH110" s="945"/>
      <c r="BI110" s="945"/>
      <c r="BJ110" s="945"/>
      <c r="BK110" s="945"/>
      <c r="BL110" s="945"/>
      <c r="BM110" s="945"/>
      <c r="BN110" s="945"/>
      <c r="BO110" s="945"/>
      <c r="BP110" s="946"/>
      <c r="BQ110" s="982">
        <v>19773811</v>
      </c>
      <c r="BR110" s="983"/>
      <c r="BS110" s="983"/>
      <c r="BT110" s="983"/>
      <c r="BU110" s="983"/>
      <c r="BV110" s="983">
        <v>19321460</v>
      </c>
      <c r="BW110" s="983"/>
      <c r="BX110" s="983"/>
      <c r="BY110" s="983"/>
      <c r="BZ110" s="983"/>
      <c r="CA110" s="983">
        <v>18960972</v>
      </c>
      <c r="CB110" s="983"/>
      <c r="CC110" s="983"/>
      <c r="CD110" s="983"/>
      <c r="CE110" s="983"/>
      <c r="CF110" s="997">
        <v>233</v>
      </c>
      <c r="CG110" s="998"/>
      <c r="CH110" s="998"/>
      <c r="CI110" s="998"/>
      <c r="CJ110" s="998"/>
      <c r="CK110" s="999" t="s">
        <v>432</v>
      </c>
      <c r="CL110" s="1000"/>
      <c r="CM110" s="979" t="s">
        <v>433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434</v>
      </c>
      <c r="DH110" s="983"/>
      <c r="DI110" s="983"/>
      <c r="DJ110" s="983"/>
      <c r="DK110" s="983"/>
      <c r="DL110" s="983" t="s">
        <v>434</v>
      </c>
      <c r="DM110" s="983"/>
      <c r="DN110" s="983"/>
      <c r="DO110" s="983"/>
      <c r="DP110" s="983"/>
      <c r="DQ110" s="983" t="s">
        <v>435</v>
      </c>
      <c r="DR110" s="983"/>
      <c r="DS110" s="983"/>
      <c r="DT110" s="983"/>
      <c r="DU110" s="983"/>
      <c r="DV110" s="984" t="s">
        <v>435</v>
      </c>
      <c r="DW110" s="984"/>
      <c r="DX110" s="984"/>
      <c r="DY110" s="984"/>
      <c r="DZ110" s="985"/>
    </row>
    <row r="111" spans="1:131" s="247" customFormat="1" ht="26.25" customHeight="1" x14ac:dyDescent="0.2">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437</v>
      </c>
      <c r="AB111" s="990"/>
      <c r="AC111" s="990"/>
      <c r="AD111" s="990"/>
      <c r="AE111" s="991"/>
      <c r="AF111" s="992" t="s">
        <v>127</v>
      </c>
      <c r="AG111" s="990"/>
      <c r="AH111" s="990"/>
      <c r="AI111" s="990"/>
      <c r="AJ111" s="991"/>
      <c r="AK111" s="992" t="s">
        <v>127</v>
      </c>
      <c r="AL111" s="990"/>
      <c r="AM111" s="990"/>
      <c r="AN111" s="990"/>
      <c r="AO111" s="991"/>
      <c r="AP111" s="993" t="s">
        <v>127</v>
      </c>
      <c r="AQ111" s="994"/>
      <c r="AR111" s="994"/>
      <c r="AS111" s="994"/>
      <c r="AT111" s="995"/>
      <c r="AU111" s="956"/>
      <c r="AV111" s="957"/>
      <c r="AW111" s="957"/>
      <c r="AX111" s="957"/>
      <c r="AY111" s="957"/>
      <c r="AZ111" s="1005" t="s">
        <v>438</v>
      </c>
      <c r="BA111" s="1006"/>
      <c r="BB111" s="1006"/>
      <c r="BC111" s="1006"/>
      <c r="BD111" s="1006"/>
      <c r="BE111" s="1006"/>
      <c r="BF111" s="1006"/>
      <c r="BG111" s="1006"/>
      <c r="BH111" s="1006"/>
      <c r="BI111" s="1006"/>
      <c r="BJ111" s="1006"/>
      <c r="BK111" s="1006"/>
      <c r="BL111" s="1006"/>
      <c r="BM111" s="1006"/>
      <c r="BN111" s="1006"/>
      <c r="BO111" s="1006"/>
      <c r="BP111" s="1007"/>
      <c r="BQ111" s="975">
        <v>344963</v>
      </c>
      <c r="BR111" s="976"/>
      <c r="BS111" s="976"/>
      <c r="BT111" s="976"/>
      <c r="BU111" s="976"/>
      <c r="BV111" s="976" t="s">
        <v>435</v>
      </c>
      <c r="BW111" s="976"/>
      <c r="BX111" s="976"/>
      <c r="BY111" s="976"/>
      <c r="BZ111" s="976"/>
      <c r="CA111" s="976" t="s">
        <v>439</v>
      </c>
      <c r="CB111" s="976"/>
      <c r="CC111" s="976"/>
      <c r="CD111" s="976"/>
      <c r="CE111" s="976"/>
      <c r="CF111" s="970" t="s">
        <v>440</v>
      </c>
      <c r="CG111" s="971"/>
      <c r="CH111" s="971"/>
      <c r="CI111" s="971"/>
      <c r="CJ111" s="971"/>
      <c r="CK111" s="1001"/>
      <c r="CL111" s="1002"/>
      <c r="CM111" s="972" t="s">
        <v>441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435</v>
      </c>
      <c r="DH111" s="976"/>
      <c r="DI111" s="976"/>
      <c r="DJ111" s="976"/>
      <c r="DK111" s="976"/>
      <c r="DL111" s="976" t="s">
        <v>127</v>
      </c>
      <c r="DM111" s="976"/>
      <c r="DN111" s="976"/>
      <c r="DO111" s="976"/>
      <c r="DP111" s="976"/>
      <c r="DQ111" s="976" t="s">
        <v>435</v>
      </c>
      <c r="DR111" s="976"/>
      <c r="DS111" s="976"/>
      <c r="DT111" s="976"/>
      <c r="DU111" s="976"/>
      <c r="DV111" s="977" t="s">
        <v>439</v>
      </c>
      <c r="DW111" s="977"/>
      <c r="DX111" s="977"/>
      <c r="DY111" s="977"/>
      <c r="DZ111" s="978"/>
    </row>
    <row r="112" spans="1:131" s="247" customFormat="1" ht="26.25" customHeight="1" x14ac:dyDescent="0.2">
      <c r="A112" s="1008" t="s">
        <v>442</v>
      </c>
      <c r="B112" s="1009"/>
      <c r="C112" s="1006" t="s">
        <v>443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444</v>
      </c>
      <c r="AB112" s="1015"/>
      <c r="AC112" s="1015"/>
      <c r="AD112" s="1015"/>
      <c r="AE112" s="1016"/>
      <c r="AF112" s="1017" t="s">
        <v>434</v>
      </c>
      <c r="AG112" s="1015"/>
      <c r="AH112" s="1015"/>
      <c r="AI112" s="1015"/>
      <c r="AJ112" s="1016"/>
      <c r="AK112" s="1017" t="s">
        <v>434</v>
      </c>
      <c r="AL112" s="1015"/>
      <c r="AM112" s="1015"/>
      <c r="AN112" s="1015"/>
      <c r="AO112" s="1016"/>
      <c r="AP112" s="1018" t="s">
        <v>445</v>
      </c>
      <c r="AQ112" s="1019"/>
      <c r="AR112" s="1019"/>
      <c r="AS112" s="1019"/>
      <c r="AT112" s="1020"/>
      <c r="AU112" s="956"/>
      <c r="AV112" s="957"/>
      <c r="AW112" s="957"/>
      <c r="AX112" s="957"/>
      <c r="AY112" s="957"/>
      <c r="AZ112" s="1005" t="s">
        <v>446</v>
      </c>
      <c r="BA112" s="1006"/>
      <c r="BB112" s="1006"/>
      <c r="BC112" s="1006"/>
      <c r="BD112" s="1006"/>
      <c r="BE112" s="1006"/>
      <c r="BF112" s="1006"/>
      <c r="BG112" s="1006"/>
      <c r="BH112" s="1006"/>
      <c r="BI112" s="1006"/>
      <c r="BJ112" s="1006"/>
      <c r="BK112" s="1006"/>
      <c r="BL112" s="1006"/>
      <c r="BM112" s="1006"/>
      <c r="BN112" s="1006"/>
      <c r="BO112" s="1006"/>
      <c r="BP112" s="1007"/>
      <c r="BQ112" s="975">
        <v>86282</v>
      </c>
      <c r="BR112" s="976"/>
      <c r="BS112" s="976"/>
      <c r="BT112" s="976"/>
      <c r="BU112" s="976"/>
      <c r="BV112" s="976">
        <v>101787</v>
      </c>
      <c r="BW112" s="976"/>
      <c r="BX112" s="976"/>
      <c r="BY112" s="976"/>
      <c r="BZ112" s="976"/>
      <c r="CA112" s="976">
        <v>32832</v>
      </c>
      <c r="CB112" s="976"/>
      <c r="CC112" s="976"/>
      <c r="CD112" s="976"/>
      <c r="CE112" s="976"/>
      <c r="CF112" s="970">
        <v>0.4</v>
      </c>
      <c r="CG112" s="971"/>
      <c r="CH112" s="971"/>
      <c r="CI112" s="971"/>
      <c r="CJ112" s="971"/>
      <c r="CK112" s="1001"/>
      <c r="CL112" s="1002"/>
      <c r="CM112" s="972" t="s">
        <v>447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439</v>
      </c>
      <c r="DH112" s="976"/>
      <c r="DI112" s="976"/>
      <c r="DJ112" s="976"/>
      <c r="DK112" s="976"/>
      <c r="DL112" s="976" t="s">
        <v>127</v>
      </c>
      <c r="DM112" s="976"/>
      <c r="DN112" s="976"/>
      <c r="DO112" s="976"/>
      <c r="DP112" s="976"/>
      <c r="DQ112" s="976" t="s">
        <v>435</v>
      </c>
      <c r="DR112" s="976"/>
      <c r="DS112" s="976"/>
      <c r="DT112" s="976"/>
      <c r="DU112" s="976"/>
      <c r="DV112" s="977" t="s">
        <v>434</v>
      </c>
      <c r="DW112" s="977"/>
      <c r="DX112" s="977"/>
      <c r="DY112" s="977"/>
      <c r="DZ112" s="978"/>
    </row>
    <row r="113" spans="1:130" s="247" customFormat="1" ht="26.25" customHeight="1" x14ac:dyDescent="0.2">
      <c r="A113" s="1010"/>
      <c r="B113" s="1011"/>
      <c r="C113" s="1006" t="s">
        <v>448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73631</v>
      </c>
      <c r="AB113" s="990"/>
      <c r="AC113" s="990"/>
      <c r="AD113" s="990"/>
      <c r="AE113" s="991"/>
      <c r="AF113" s="992">
        <v>45255</v>
      </c>
      <c r="AG113" s="990"/>
      <c r="AH113" s="990"/>
      <c r="AI113" s="990"/>
      <c r="AJ113" s="991"/>
      <c r="AK113" s="992">
        <v>36088</v>
      </c>
      <c r="AL113" s="990"/>
      <c r="AM113" s="990"/>
      <c r="AN113" s="990"/>
      <c r="AO113" s="991"/>
      <c r="AP113" s="993">
        <v>0.4</v>
      </c>
      <c r="AQ113" s="994"/>
      <c r="AR113" s="994"/>
      <c r="AS113" s="994"/>
      <c r="AT113" s="995"/>
      <c r="AU113" s="956"/>
      <c r="AV113" s="957"/>
      <c r="AW113" s="957"/>
      <c r="AX113" s="957"/>
      <c r="AY113" s="957"/>
      <c r="AZ113" s="1005" t="s">
        <v>449</v>
      </c>
      <c r="BA113" s="1006"/>
      <c r="BB113" s="1006"/>
      <c r="BC113" s="1006"/>
      <c r="BD113" s="1006"/>
      <c r="BE113" s="1006"/>
      <c r="BF113" s="1006"/>
      <c r="BG113" s="1006"/>
      <c r="BH113" s="1006"/>
      <c r="BI113" s="1006"/>
      <c r="BJ113" s="1006"/>
      <c r="BK113" s="1006"/>
      <c r="BL113" s="1006"/>
      <c r="BM113" s="1006"/>
      <c r="BN113" s="1006"/>
      <c r="BO113" s="1006"/>
      <c r="BP113" s="1007"/>
      <c r="BQ113" s="975">
        <v>796152</v>
      </c>
      <c r="BR113" s="976"/>
      <c r="BS113" s="976"/>
      <c r="BT113" s="976"/>
      <c r="BU113" s="976"/>
      <c r="BV113" s="976">
        <v>808549</v>
      </c>
      <c r="BW113" s="976"/>
      <c r="BX113" s="976"/>
      <c r="BY113" s="976"/>
      <c r="BZ113" s="976"/>
      <c r="CA113" s="976">
        <v>754825</v>
      </c>
      <c r="CB113" s="976"/>
      <c r="CC113" s="976"/>
      <c r="CD113" s="976"/>
      <c r="CE113" s="976"/>
      <c r="CF113" s="970">
        <v>9.3000000000000007</v>
      </c>
      <c r="CG113" s="971"/>
      <c r="CH113" s="971"/>
      <c r="CI113" s="971"/>
      <c r="CJ113" s="971"/>
      <c r="CK113" s="1001"/>
      <c r="CL113" s="1002"/>
      <c r="CM113" s="972" t="s">
        <v>450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434</v>
      </c>
      <c r="DH113" s="1015"/>
      <c r="DI113" s="1015"/>
      <c r="DJ113" s="1015"/>
      <c r="DK113" s="1016"/>
      <c r="DL113" s="1017" t="s">
        <v>444</v>
      </c>
      <c r="DM113" s="1015"/>
      <c r="DN113" s="1015"/>
      <c r="DO113" s="1015"/>
      <c r="DP113" s="1016"/>
      <c r="DQ113" s="1017" t="s">
        <v>445</v>
      </c>
      <c r="DR113" s="1015"/>
      <c r="DS113" s="1015"/>
      <c r="DT113" s="1015"/>
      <c r="DU113" s="1016"/>
      <c r="DV113" s="1018" t="s">
        <v>439</v>
      </c>
      <c r="DW113" s="1019"/>
      <c r="DX113" s="1019"/>
      <c r="DY113" s="1019"/>
      <c r="DZ113" s="1020"/>
    </row>
    <row r="114" spans="1:130" s="247" customFormat="1" ht="26.25" customHeight="1" x14ac:dyDescent="0.2">
      <c r="A114" s="1010"/>
      <c r="B114" s="1011"/>
      <c r="C114" s="1006" t="s">
        <v>451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67036</v>
      </c>
      <c r="AB114" s="1015"/>
      <c r="AC114" s="1015"/>
      <c r="AD114" s="1015"/>
      <c r="AE114" s="1016"/>
      <c r="AF114" s="1017">
        <v>70343</v>
      </c>
      <c r="AG114" s="1015"/>
      <c r="AH114" s="1015"/>
      <c r="AI114" s="1015"/>
      <c r="AJ114" s="1016"/>
      <c r="AK114" s="1017">
        <v>77466</v>
      </c>
      <c r="AL114" s="1015"/>
      <c r="AM114" s="1015"/>
      <c r="AN114" s="1015"/>
      <c r="AO114" s="1016"/>
      <c r="AP114" s="1018">
        <v>1</v>
      </c>
      <c r="AQ114" s="1019"/>
      <c r="AR114" s="1019"/>
      <c r="AS114" s="1019"/>
      <c r="AT114" s="1020"/>
      <c r="AU114" s="956"/>
      <c r="AV114" s="957"/>
      <c r="AW114" s="957"/>
      <c r="AX114" s="957"/>
      <c r="AY114" s="957"/>
      <c r="AZ114" s="1005" t="s">
        <v>452</v>
      </c>
      <c r="BA114" s="1006"/>
      <c r="BB114" s="1006"/>
      <c r="BC114" s="1006"/>
      <c r="BD114" s="1006"/>
      <c r="BE114" s="1006"/>
      <c r="BF114" s="1006"/>
      <c r="BG114" s="1006"/>
      <c r="BH114" s="1006"/>
      <c r="BI114" s="1006"/>
      <c r="BJ114" s="1006"/>
      <c r="BK114" s="1006"/>
      <c r="BL114" s="1006"/>
      <c r="BM114" s="1006"/>
      <c r="BN114" s="1006"/>
      <c r="BO114" s="1006"/>
      <c r="BP114" s="1007"/>
      <c r="BQ114" s="975">
        <v>4677048</v>
      </c>
      <c r="BR114" s="976"/>
      <c r="BS114" s="976"/>
      <c r="BT114" s="976"/>
      <c r="BU114" s="976"/>
      <c r="BV114" s="976">
        <v>4522554</v>
      </c>
      <c r="BW114" s="976"/>
      <c r="BX114" s="976"/>
      <c r="BY114" s="976"/>
      <c r="BZ114" s="976"/>
      <c r="CA114" s="976">
        <v>4415279</v>
      </c>
      <c r="CB114" s="976"/>
      <c r="CC114" s="976"/>
      <c r="CD114" s="976"/>
      <c r="CE114" s="976"/>
      <c r="CF114" s="970">
        <v>54.3</v>
      </c>
      <c r="CG114" s="971"/>
      <c r="CH114" s="971"/>
      <c r="CI114" s="971"/>
      <c r="CJ114" s="971"/>
      <c r="CK114" s="1001"/>
      <c r="CL114" s="1002"/>
      <c r="CM114" s="972" t="s">
        <v>453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444</v>
      </c>
      <c r="DH114" s="1015"/>
      <c r="DI114" s="1015"/>
      <c r="DJ114" s="1015"/>
      <c r="DK114" s="1016"/>
      <c r="DL114" s="1017" t="s">
        <v>435</v>
      </c>
      <c r="DM114" s="1015"/>
      <c r="DN114" s="1015"/>
      <c r="DO114" s="1015"/>
      <c r="DP114" s="1016"/>
      <c r="DQ114" s="1017" t="s">
        <v>439</v>
      </c>
      <c r="DR114" s="1015"/>
      <c r="DS114" s="1015"/>
      <c r="DT114" s="1015"/>
      <c r="DU114" s="1016"/>
      <c r="DV114" s="1018" t="s">
        <v>454</v>
      </c>
      <c r="DW114" s="1019"/>
      <c r="DX114" s="1019"/>
      <c r="DY114" s="1019"/>
      <c r="DZ114" s="1020"/>
    </row>
    <row r="115" spans="1:130" s="247" customFormat="1" ht="26.25" customHeight="1" x14ac:dyDescent="0.2">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351737</v>
      </c>
      <c r="AB115" s="990"/>
      <c r="AC115" s="990"/>
      <c r="AD115" s="990"/>
      <c r="AE115" s="991"/>
      <c r="AF115" s="992">
        <v>344963</v>
      </c>
      <c r="AG115" s="990"/>
      <c r="AH115" s="990"/>
      <c r="AI115" s="990"/>
      <c r="AJ115" s="991"/>
      <c r="AK115" s="992" t="s">
        <v>434</v>
      </c>
      <c r="AL115" s="990"/>
      <c r="AM115" s="990"/>
      <c r="AN115" s="990"/>
      <c r="AO115" s="991"/>
      <c r="AP115" s="993" t="s">
        <v>435</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v>72061</v>
      </c>
      <c r="BR115" s="976"/>
      <c r="BS115" s="976"/>
      <c r="BT115" s="976"/>
      <c r="BU115" s="976"/>
      <c r="BV115" s="976">
        <v>30371</v>
      </c>
      <c r="BW115" s="976"/>
      <c r="BX115" s="976"/>
      <c r="BY115" s="976"/>
      <c r="BZ115" s="976"/>
      <c r="CA115" s="976">
        <v>22819</v>
      </c>
      <c r="CB115" s="976"/>
      <c r="CC115" s="976"/>
      <c r="CD115" s="976"/>
      <c r="CE115" s="976"/>
      <c r="CF115" s="970">
        <v>0.3</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444</v>
      </c>
      <c r="DH115" s="1015"/>
      <c r="DI115" s="1015"/>
      <c r="DJ115" s="1015"/>
      <c r="DK115" s="1016"/>
      <c r="DL115" s="1017" t="s">
        <v>444</v>
      </c>
      <c r="DM115" s="1015"/>
      <c r="DN115" s="1015"/>
      <c r="DO115" s="1015"/>
      <c r="DP115" s="1016"/>
      <c r="DQ115" s="1017" t="s">
        <v>445</v>
      </c>
      <c r="DR115" s="1015"/>
      <c r="DS115" s="1015"/>
      <c r="DT115" s="1015"/>
      <c r="DU115" s="1016"/>
      <c r="DV115" s="1018" t="s">
        <v>444</v>
      </c>
      <c r="DW115" s="1019"/>
      <c r="DX115" s="1019"/>
      <c r="DY115" s="1019"/>
      <c r="DZ115" s="1020"/>
    </row>
    <row r="116" spans="1:130" s="247" customFormat="1" ht="26.25" customHeight="1" x14ac:dyDescent="0.2">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435</v>
      </c>
      <c r="AB116" s="1015"/>
      <c r="AC116" s="1015"/>
      <c r="AD116" s="1015"/>
      <c r="AE116" s="1016"/>
      <c r="AF116" s="1017" t="s">
        <v>439</v>
      </c>
      <c r="AG116" s="1015"/>
      <c r="AH116" s="1015"/>
      <c r="AI116" s="1015"/>
      <c r="AJ116" s="1016"/>
      <c r="AK116" s="1017" t="s">
        <v>434</v>
      </c>
      <c r="AL116" s="1015"/>
      <c r="AM116" s="1015"/>
      <c r="AN116" s="1015"/>
      <c r="AO116" s="1016"/>
      <c r="AP116" s="1018" t="s">
        <v>444</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434</v>
      </c>
      <c r="BR116" s="976"/>
      <c r="BS116" s="976"/>
      <c r="BT116" s="976"/>
      <c r="BU116" s="976"/>
      <c r="BV116" s="976" t="s">
        <v>434</v>
      </c>
      <c r="BW116" s="976"/>
      <c r="BX116" s="976"/>
      <c r="BY116" s="976"/>
      <c r="BZ116" s="976"/>
      <c r="CA116" s="976" t="s">
        <v>444</v>
      </c>
      <c r="CB116" s="976"/>
      <c r="CC116" s="976"/>
      <c r="CD116" s="976"/>
      <c r="CE116" s="976"/>
      <c r="CF116" s="970" t="s">
        <v>444</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434</v>
      </c>
      <c r="DH116" s="1015"/>
      <c r="DI116" s="1015"/>
      <c r="DJ116" s="1015"/>
      <c r="DK116" s="1016"/>
      <c r="DL116" s="1017" t="s">
        <v>127</v>
      </c>
      <c r="DM116" s="1015"/>
      <c r="DN116" s="1015"/>
      <c r="DO116" s="1015"/>
      <c r="DP116" s="1016"/>
      <c r="DQ116" s="1017" t="s">
        <v>435</v>
      </c>
      <c r="DR116" s="1015"/>
      <c r="DS116" s="1015"/>
      <c r="DT116" s="1015"/>
      <c r="DU116" s="1016"/>
      <c r="DV116" s="1018" t="s">
        <v>435</v>
      </c>
      <c r="DW116" s="1019"/>
      <c r="DX116" s="1019"/>
      <c r="DY116" s="1019"/>
      <c r="DZ116" s="1020"/>
    </row>
    <row r="117" spans="1:130" s="247" customFormat="1" ht="26.25" customHeight="1" x14ac:dyDescent="0.2">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2192307</v>
      </c>
      <c r="AB117" s="1033"/>
      <c r="AC117" s="1033"/>
      <c r="AD117" s="1033"/>
      <c r="AE117" s="1034"/>
      <c r="AF117" s="1035">
        <v>2300155</v>
      </c>
      <c r="AG117" s="1033"/>
      <c r="AH117" s="1033"/>
      <c r="AI117" s="1033"/>
      <c r="AJ117" s="1034"/>
      <c r="AK117" s="1035">
        <v>2023843</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454</v>
      </c>
      <c r="BR117" s="976"/>
      <c r="BS117" s="976"/>
      <c r="BT117" s="976"/>
      <c r="BU117" s="976"/>
      <c r="BV117" s="976" t="s">
        <v>437</v>
      </c>
      <c r="BW117" s="976"/>
      <c r="BX117" s="976"/>
      <c r="BY117" s="976"/>
      <c r="BZ117" s="976"/>
      <c r="CA117" s="976" t="s">
        <v>127</v>
      </c>
      <c r="CB117" s="976"/>
      <c r="CC117" s="976"/>
      <c r="CD117" s="976"/>
      <c r="CE117" s="976"/>
      <c r="CF117" s="970" t="s">
        <v>440</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440</v>
      </c>
      <c r="DH117" s="1015"/>
      <c r="DI117" s="1015"/>
      <c r="DJ117" s="1015"/>
      <c r="DK117" s="1016"/>
      <c r="DL117" s="1017" t="s">
        <v>464</v>
      </c>
      <c r="DM117" s="1015"/>
      <c r="DN117" s="1015"/>
      <c r="DO117" s="1015"/>
      <c r="DP117" s="1016"/>
      <c r="DQ117" s="1017" t="s">
        <v>440</v>
      </c>
      <c r="DR117" s="1015"/>
      <c r="DS117" s="1015"/>
      <c r="DT117" s="1015"/>
      <c r="DU117" s="1016"/>
      <c r="DV117" s="1018" t="s">
        <v>127</v>
      </c>
      <c r="DW117" s="1019"/>
      <c r="DX117" s="1019"/>
      <c r="DY117" s="1019"/>
      <c r="DZ117" s="1020"/>
    </row>
    <row r="118" spans="1:130" s="247" customFormat="1" ht="26.25" customHeight="1" x14ac:dyDescent="0.2">
      <c r="A118" s="960" t="s">
        <v>429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427</v>
      </c>
      <c r="AB118" s="941"/>
      <c r="AC118" s="941"/>
      <c r="AD118" s="941"/>
      <c r="AE118" s="942"/>
      <c r="AF118" s="940" t="s">
        <v>306</v>
      </c>
      <c r="AG118" s="941"/>
      <c r="AH118" s="941"/>
      <c r="AI118" s="941"/>
      <c r="AJ118" s="942"/>
      <c r="AK118" s="940" t="s">
        <v>305</v>
      </c>
      <c r="AL118" s="941"/>
      <c r="AM118" s="941"/>
      <c r="AN118" s="941"/>
      <c r="AO118" s="942"/>
      <c r="AP118" s="1027" t="s">
        <v>428</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127</v>
      </c>
      <c r="BR118" s="1054"/>
      <c r="BS118" s="1054"/>
      <c r="BT118" s="1054"/>
      <c r="BU118" s="1054"/>
      <c r="BV118" s="1054" t="s">
        <v>439</v>
      </c>
      <c r="BW118" s="1054"/>
      <c r="BX118" s="1054"/>
      <c r="BY118" s="1054"/>
      <c r="BZ118" s="1054"/>
      <c r="CA118" s="1054" t="s">
        <v>440</v>
      </c>
      <c r="CB118" s="1054"/>
      <c r="CC118" s="1054"/>
      <c r="CD118" s="1054"/>
      <c r="CE118" s="1054"/>
      <c r="CF118" s="970" t="s">
        <v>464</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464</v>
      </c>
      <c r="DH118" s="1015"/>
      <c r="DI118" s="1015"/>
      <c r="DJ118" s="1015"/>
      <c r="DK118" s="1016"/>
      <c r="DL118" s="1017" t="s">
        <v>439</v>
      </c>
      <c r="DM118" s="1015"/>
      <c r="DN118" s="1015"/>
      <c r="DO118" s="1015"/>
      <c r="DP118" s="1016"/>
      <c r="DQ118" s="1017" t="s">
        <v>464</v>
      </c>
      <c r="DR118" s="1015"/>
      <c r="DS118" s="1015"/>
      <c r="DT118" s="1015"/>
      <c r="DU118" s="1016"/>
      <c r="DV118" s="1018" t="s">
        <v>127</v>
      </c>
      <c r="DW118" s="1019"/>
      <c r="DX118" s="1019"/>
      <c r="DY118" s="1019"/>
      <c r="DZ118" s="1020"/>
    </row>
    <row r="119" spans="1:130" s="247" customFormat="1" ht="26.25" customHeight="1" x14ac:dyDescent="0.2">
      <c r="A119" s="1114" t="s">
        <v>432</v>
      </c>
      <c r="B119" s="1000"/>
      <c r="C119" s="979" t="s">
        <v>433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439</v>
      </c>
      <c r="AB119" s="948"/>
      <c r="AC119" s="948"/>
      <c r="AD119" s="948"/>
      <c r="AE119" s="949"/>
      <c r="AF119" s="950" t="s">
        <v>440</v>
      </c>
      <c r="AG119" s="948"/>
      <c r="AH119" s="948"/>
      <c r="AI119" s="948"/>
      <c r="AJ119" s="949"/>
      <c r="AK119" s="950" t="s">
        <v>464</v>
      </c>
      <c r="AL119" s="948"/>
      <c r="AM119" s="948"/>
      <c r="AN119" s="948"/>
      <c r="AO119" s="949"/>
      <c r="AP119" s="951" t="s">
        <v>464</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467</v>
      </c>
      <c r="BP119" s="1062"/>
      <c r="BQ119" s="1053">
        <v>25750317</v>
      </c>
      <c r="BR119" s="1054"/>
      <c r="BS119" s="1054"/>
      <c r="BT119" s="1054"/>
      <c r="BU119" s="1054"/>
      <c r="BV119" s="1054">
        <v>24784721</v>
      </c>
      <c r="BW119" s="1054"/>
      <c r="BX119" s="1054"/>
      <c r="BY119" s="1054"/>
      <c r="BZ119" s="1054"/>
      <c r="CA119" s="1054">
        <v>24186727</v>
      </c>
      <c r="CB119" s="1054"/>
      <c r="CC119" s="1054"/>
      <c r="CD119" s="1054"/>
      <c r="CE119" s="1054"/>
      <c r="CF119" s="1055"/>
      <c r="CG119" s="1056"/>
      <c r="CH119" s="1056"/>
      <c r="CI119" s="1056"/>
      <c r="CJ119" s="1057"/>
      <c r="CK119" s="1003"/>
      <c r="CL119" s="1004"/>
      <c r="CM119" s="1058" t="s">
        <v>468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344963</v>
      </c>
      <c r="DH119" s="1040"/>
      <c r="DI119" s="1040"/>
      <c r="DJ119" s="1040"/>
      <c r="DK119" s="1041"/>
      <c r="DL119" s="1039" t="s">
        <v>439</v>
      </c>
      <c r="DM119" s="1040"/>
      <c r="DN119" s="1040"/>
      <c r="DO119" s="1040"/>
      <c r="DP119" s="1041"/>
      <c r="DQ119" s="1039" t="s">
        <v>127</v>
      </c>
      <c r="DR119" s="1040"/>
      <c r="DS119" s="1040"/>
      <c r="DT119" s="1040"/>
      <c r="DU119" s="1041"/>
      <c r="DV119" s="1042" t="s">
        <v>464</v>
      </c>
      <c r="DW119" s="1043"/>
      <c r="DX119" s="1043"/>
      <c r="DY119" s="1043"/>
      <c r="DZ119" s="1044"/>
    </row>
    <row r="120" spans="1:130" s="247" customFormat="1" ht="26.25" customHeight="1" x14ac:dyDescent="0.2">
      <c r="A120" s="1115"/>
      <c r="B120" s="1002"/>
      <c r="C120" s="972" t="s">
        <v>441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127</v>
      </c>
      <c r="AB120" s="1015"/>
      <c r="AC120" s="1015"/>
      <c r="AD120" s="1015"/>
      <c r="AE120" s="1016"/>
      <c r="AF120" s="1017" t="s">
        <v>440</v>
      </c>
      <c r="AG120" s="1015"/>
      <c r="AH120" s="1015"/>
      <c r="AI120" s="1015"/>
      <c r="AJ120" s="1016"/>
      <c r="AK120" s="1017" t="s">
        <v>440</v>
      </c>
      <c r="AL120" s="1015"/>
      <c r="AM120" s="1015"/>
      <c r="AN120" s="1015"/>
      <c r="AO120" s="1016"/>
      <c r="AP120" s="1018" t="s">
        <v>439</v>
      </c>
      <c r="AQ120" s="1019"/>
      <c r="AR120" s="1019"/>
      <c r="AS120" s="1019"/>
      <c r="AT120" s="1020"/>
      <c r="AU120" s="1045" t="s">
        <v>469</v>
      </c>
      <c r="AV120" s="1046"/>
      <c r="AW120" s="1046"/>
      <c r="AX120" s="1046"/>
      <c r="AY120" s="1047"/>
      <c r="AZ120" s="996" t="s">
        <v>470</v>
      </c>
      <c r="BA120" s="945"/>
      <c r="BB120" s="945"/>
      <c r="BC120" s="945"/>
      <c r="BD120" s="945"/>
      <c r="BE120" s="945"/>
      <c r="BF120" s="945"/>
      <c r="BG120" s="945"/>
      <c r="BH120" s="945"/>
      <c r="BI120" s="945"/>
      <c r="BJ120" s="945"/>
      <c r="BK120" s="945"/>
      <c r="BL120" s="945"/>
      <c r="BM120" s="945"/>
      <c r="BN120" s="945"/>
      <c r="BO120" s="945"/>
      <c r="BP120" s="946"/>
      <c r="BQ120" s="982">
        <v>3429303</v>
      </c>
      <c r="BR120" s="983"/>
      <c r="BS120" s="983"/>
      <c r="BT120" s="983"/>
      <c r="BU120" s="983"/>
      <c r="BV120" s="983">
        <v>3066810</v>
      </c>
      <c r="BW120" s="983"/>
      <c r="BX120" s="983"/>
      <c r="BY120" s="983"/>
      <c r="BZ120" s="983"/>
      <c r="CA120" s="983">
        <v>2448718</v>
      </c>
      <c r="CB120" s="983"/>
      <c r="CC120" s="983"/>
      <c r="CD120" s="983"/>
      <c r="CE120" s="983"/>
      <c r="CF120" s="997">
        <v>30.1</v>
      </c>
      <c r="CG120" s="998"/>
      <c r="CH120" s="998"/>
      <c r="CI120" s="998"/>
      <c r="CJ120" s="998"/>
      <c r="CK120" s="1063" t="s">
        <v>471</v>
      </c>
      <c r="CL120" s="1064"/>
      <c r="CM120" s="1064"/>
      <c r="CN120" s="1064"/>
      <c r="CO120" s="1065"/>
      <c r="CP120" s="1071" t="s">
        <v>472</v>
      </c>
      <c r="CQ120" s="1072"/>
      <c r="CR120" s="1072"/>
      <c r="CS120" s="1072"/>
      <c r="CT120" s="1072"/>
      <c r="CU120" s="1072"/>
      <c r="CV120" s="1072"/>
      <c r="CW120" s="1072"/>
      <c r="CX120" s="1072"/>
      <c r="CY120" s="1072"/>
      <c r="CZ120" s="1072"/>
      <c r="DA120" s="1072"/>
      <c r="DB120" s="1072"/>
      <c r="DC120" s="1072"/>
      <c r="DD120" s="1072"/>
      <c r="DE120" s="1072"/>
      <c r="DF120" s="1073"/>
      <c r="DG120" s="982">
        <v>63762</v>
      </c>
      <c r="DH120" s="983"/>
      <c r="DI120" s="983"/>
      <c r="DJ120" s="983"/>
      <c r="DK120" s="983"/>
      <c r="DL120" s="983">
        <v>55645</v>
      </c>
      <c r="DM120" s="983"/>
      <c r="DN120" s="983"/>
      <c r="DO120" s="983"/>
      <c r="DP120" s="983"/>
      <c r="DQ120" s="983">
        <v>32832</v>
      </c>
      <c r="DR120" s="983"/>
      <c r="DS120" s="983"/>
      <c r="DT120" s="983"/>
      <c r="DU120" s="983"/>
      <c r="DV120" s="984">
        <v>0.4</v>
      </c>
      <c r="DW120" s="984"/>
      <c r="DX120" s="984"/>
      <c r="DY120" s="984"/>
      <c r="DZ120" s="985"/>
    </row>
    <row r="121" spans="1:130" s="247" customFormat="1" ht="26.25" customHeight="1" x14ac:dyDescent="0.2">
      <c r="A121" s="1115"/>
      <c r="B121" s="1002"/>
      <c r="C121" s="1023" t="s">
        <v>473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464</v>
      </c>
      <c r="AB121" s="1015"/>
      <c r="AC121" s="1015"/>
      <c r="AD121" s="1015"/>
      <c r="AE121" s="1016"/>
      <c r="AF121" s="1017" t="s">
        <v>454</v>
      </c>
      <c r="AG121" s="1015"/>
      <c r="AH121" s="1015"/>
      <c r="AI121" s="1015"/>
      <c r="AJ121" s="1016"/>
      <c r="AK121" s="1017" t="s">
        <v>454</v>
      </c>
      <c r="AL121" s="1015"/>
      <c r="AM121" s="1015"/>
      <c r="AN121" s="1015"/>
      <c r="AO121" s="1016"/>
      <c r="AP121" s="1018" t="s">
        <v>464</v>
      </c>
      <c r="AQ121" s="1019"/>
      <c r="AR121" s="1019"/>
      <c r="AS121" s="1019"/>
      <c r="AT121" s="1020"/>
      <c r="AU121" s="1048"/>
      <c r="AV121" s="1049"/>
      <c r="AW121" s="1049"/>
      <c r="AX121" s="1049"/>
      <c r="AY121" s="1050"/>
      <c r="AZ121" s="1005" t="s">
        <v>474</v>
      </c>
      <c r="BA121" s="1006"/>
      <c r="BB121" s="1006"/>
      <c r="BC121" s="1006"/>
      <c r="BD121" s="1006"/>
      <c r="BE121" s="1006"/>
      <c r="BF121" s="1006"/>
      <c r="BG121" s="1006"/>
      <c r="BH121" s="1006"/>
      <c r="BI121" s="1006"/>
      <c r="BJ121" s="1006"/>
      <c r="BK121" s="1006"/>
      <c r="BL121" s="1006"/>
      <c r="BM121" s="1006"/>
      <c r="BN121" s="1006"/>
      <c r="BO121" s="1006"/>
      <c r="BP121" s="1007"/>
      <c r="BQ121" s="975">
        <v>68286</v>
      </c>
      <c r="BR121" s="976"/>
      <c r="BS121" s="976"/>
      <c r="BT121" s="976"/>
      <c r="BU121" s="976"/>
      <c r="BV121" s="976">
        <v>55240</v>
      </c>
      <c r="BW121" s="976"/>
      <c r="BX121" s="976"/>
      <c r="BY121" s="976"/>
      <c r="BZ121" s="976"/>
      <c r="CA121" s="976">
        <v>43989</v>
      </c>
      <c r="CB121" s="976"/>
      <c r="CC121" s="976"/>
      <c r="CD121" s="976"/>
      <c r="CE121" s="976"/>
      <c r="CF121" s="970">
        <v>0.5</v>
      </c>
      <c r="CG121" s="971"/>
      <c r="CH121" s="971"/>
      <c r="CI121" s="971"/>
      <c r="CJ121" s="971"/>
      <c r="CK121" s="1066"/>
      <c r="CL121" s="1067"/>
      <c r="CM121" s="1067"/>
      <c r="CN121" s="1067"/>
      <c r="CO121" s="1068"/>
      <c r="CP121" s="1076" t="s">
        <v>475</v>
      </c>
      <c r="CQ121" s="1077"/>
      <c r="CR121" s="1077"/>
      <c r="CS121" s="1077"/>
      <c r="CT121" s="1077"/>
      <c r="CU121" s="1077"/>
      <c r="CV121" s="1077"/>
      <c r="CW121" s="1077"/>
      <c r="CX121" s="1077"/>
      <c r="CY121" s="1077"/>
      <c r="CZ121" s="1077"/>
      <c r="DA121" s="1077"/>
      <c r="DB121" s="1077"/>
      <c r="DC121" s="1077"/>
      <c r="DD121" s="1077"/>
      <c r="DE121" s="1077"/>
      <c r="DF121" s="1078"/>
      <c r="DG121" s="975" t="s">
        <v>437</v>
      </c>
      <c r="DH121" s="976"/>
      <c r="DI121" s="976"/>
      <c r="DJ121" s="976"/>
      <c r="DK121" s="976"/>
      <c r="DL121" s="976" t="s">
        <v>127</v>
      </c>
      <c r="DM121" s="976"/>
      <c r="DN121" s="976"/>
      <c r="DO121" s="976"/>
      <c r="DP121" s="976"/>
      <c r="DQ121" s="976" t="s">
        <v>440</v>
      </c>
      <c r="DR121" s="976"/>
      <c r="DS121" s="976"/>
      <c r="DT121" s="976"/>
      <c r="DU121" s="976"/>
      <c r="DV121" s="977" t="s">
        <v>464</v>
      </c>
      <c r="DW121" s="977"/>
      <c r="DX121" s="977"/>
      <c r="DY121" s="977"/>
      <c r="DZ121" s="978"/>
    </row>
    <row r="122" spans="1:130" s="247" customFormat="1" ht="26.25" customHeight="1" x14ac:dyDescent="0.2">
      <c r="A122" s="1115"/>
      <c r="B122" s="1002"/>
      <c r="C122" s="972" t="s">
        <v>453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464</v>
      </c>
      <c r="AB122" s="1015"/>
      <c r="AC122" s="1015"/>
      <c r="AD122" s="1015"/>
      <c r="AE122" s="1016"/>
      <c r="AF122" s="1017" t="s">
        <v>464</v>
      </c>
      <c r="AG122" s="1015"/>
      <c r="AH122" s="1015"/>
      <c r="AI122" s="1015"/>
      <c r="AJ122" s="1016"/>
      <c r="AK122" s="1017" t="s">
        <v>440</v>
      </c>
      <c r="AL122" s="1015"/>
      <c r="AM122" s="1015"/>
      <c r="AN122" s="1015"/>
      <c r="AO122" s="1016"/>
      <c r="AP122" s="1018" t="s">
        <v>440</v>
      </c>
      <c r="AQ122" s="1019"/>
      <c r="AR122" s="1019"/>
      <c r="AS122" s="1019"/>
      <c r="AT122" s="1020"/>
      <c r="AU122" s="1048"/>
      <c r="AV122" s="1049"/>
      <c r="AW122" s="1049"/>
      <c r="AX122" s="1049"/>
      <c r="AY122" s="1050"/>
      <c r="AZ122" s="1030" t="s">
        <v>476</v>
      </c>
      <c r="BA122" s="1021"/>
      <c r="BB122" s="1021"/>
      <c r="BC122" s="1021"/>
      <c r="BD122" s="1021"/>
      <c r="BE122" s="1021"/>
      <c r="BF122" s="1021"/>
      <c r="BG122" s="1021"/>
      <c r="BH122" s="1021"/>
      <c r="BI122" s="1021"/>
      <c r="BJ122" s="1021"/>
      <c r="BK122" s="1021"/>
      <c r="BL122" s="1021"/>
      <c r="BM122" s="1021"/>
      <c r="BN122" s="1021"/>
      <c r="BO122" s="1021"/>
      <c r="BP122" s="1022"/>
      <c r="BQ122" s="1053">
        <v>13723715</v>
      </c>
      <c r="BR122" s="1054"/>
      <c r="BS122" s="1054"/>
      <c r="BT122" s="1054"/>
      <c r="BU122" s="1054"/>
      <c r="BV122" s="1054">
        <v>13583718</v>
      </c>
      <c r="BW122" s="1054"/>
      <c r="BX122" s="1054"/>
      <c r="BY122" s="1054"/>
      <c r="BZ122" s="1054"/>
      <c r="CA122" s="1054">
        <v>13141046</v>
      </c>
      <c r="CB122" s="1054"/>
      <c r="CC122" s="1054"/>
      <c r="CD122" s="1054"/>
      <c r="CE122" s="1054"/>
      <c r="CF122" s="1074">
        <v>161.5</v>
      </c>
      <c r="CG122" s="1075"/>
      <c r="CH122" s="1075"/>
      <c r="CI122" s="1075"/>
      <c r="CJ122" s="1075"/>
      <c r="CK122" s="1066"/>
      <c r="CL122" s="1067"/>
      <c r="CM122" s="1067"/>
      <c r="CN122" s="1067"/>
      <c r="CO122" s="1068"/>
      <c r="CP122" s="1076" t="s">
        <v>477</v>
      </c>
      <c r="CQ122" s="1077"/>
      <c r="CR122" s="1077"/>
      <c r="CS122" s="1077"/>
      <c r="CT122" s="1077"/>
      <c r="CU122" s="1077"/>
      <c r="CV122" s="1077"/>
      <c r="CW122" s="1077"/>
      <c r="CX122" s="1077"/>
      <c r="CY122" s="1077"/>
      <c r="CZ122" s="1077"/>
      <c r="DA122" s="1077"/>
      <c r="DB122" s="1077"/>
      <c r="DC122" s="1077"/>
      <c r="DD122" s="1077"/>
      <c r="DE122" s="1077"/>
      <c r="DF122" s="1078"/>
      <c r="DG122" s="975" t="s">
        <v>440</v>
      </c>
      <c r="DH122" s="976"/>
      <c r="DI122" s="976"/>
      <c r="DJ122" s="976"/>
      <c r="DK122" s="976"/>
      <c r="DL122" s="976" t="s">
        <v>464</v>
      </c>
      <c r="DM122" s="976"/>
      <c r="DN122" s="976"/>
      <c r="DO122" s="976"/>
      <c r="DP122" s="976"/>
      <c r="DQ122" s="976" t="s">
        <v>464</v>
      </c>
      <c r="DR122" s="976"/>
      <c r="DS122" s="976"/>
      <c r="DT122" s="976"/>
      <c r="DU122" s="976"/>
      <c r="DV122" s="977" t="s">
        <v>464</v>
      </c>
      <c r="DW122" s="977"/>
      <c r="DX122" s="977"/>
      <c r="DY122" s="977"/>
      <c r="DZ122" s="978"/>
    </row>
    <row r="123" spans="1:130" s="247" customFormat="1" ht="26.25" customHeight="1" x14ac:dyDescent="0.2">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437</v>
      </c>
      <c r="AB123" s="1015"/>
      <c r="AC123" s="1015"/>
      <c r="AD123" s="1015"/>
      <c r="AE123" s="1016"/>
      <c r="AF123" s="1017" t="s">
        <v>440</v>
      </c>
      <c r="AG123" s="1015"/>
      <c r="AH123" s="1015"/>
      <c r="AI123" s="1015"/>
      <c r="AJ123" s="1016"/>
      <c r="AK123" s="1017" t="s">
        <v>127</v>
      </c>
      <c r="AL123" s="1015"/>
      <c r="AM123" s="1015"/>
      <c r="AN123" s="1015"/>
      <c r="AO123" s="1016"/>
      <c r="AP123" s="1018" t="s">
        <v>127</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478</v>
      </c>
      <c r="BP123" s="1062"/>
      <c r="BQ123" s="1121">
        <v>17221304</v>
      </c>
      <c r="BR123" s="1122"/>
      <c r="BS123" s="1122"/>
      <c r="BT123" s="1122"/>
      <c r="BU123" s="1122"/>
      <c r="BV123" s="1122">
        <v>16705768</v>
      </c>
      <c r="BW123" s="1122"/>
      <c r="BX123" s="1122"/>
      <c r="BY123" s="1122"/>
      <c r="BZ123" s="1122"/>
      <c r="CA123" s="1122">
        <v>15633753</v>
      </c>
      <c r="CB123" s="1122"/>
      <c r="CC123" s="1122"/>
      <c r="CD123" s="1122"/>
      <c r="CE123" s="1122"/>
      <c r="CF123" s="1055"/>
      <c r="CG123" s="1056"/>
      <c r="CH123" s="1056"/>
      <c r="CI123" s="1056"/>
      <c r="CJ123" s="1057"/>
      <c r="CK123" s="1066"/>
      <c r="CL123" s="1067"/>
      <c r="CM123" s="1067"/>
      <c r="CN123" s="1067"/>
      <c r="CO123" s="1068"/>
      <c r="CP123" s="1076" t="s">
        <v>479</v>
      </c>
      <c r="CQ123" s="1077"/>
      <c r="CR123" s="1077"/>
      <c r="CS123" s="1077"/>
      <c r="CT123" s="1077"/>
      <c r="CU123" s="1077"/>
      <c r="CV123" s="1077"/>
      <c r="CW123" s="1077"/>
      <c r="CX123" s="1077"/>
      <c r="CY123" s="1077"/>
      <c r="CZ123" s="1077"/>
      <c r="DA123" s="1077"/>
      <c r="DB123" s="1077"/>
      <c r="DC123" s="1077"/>
      <c r="DD123" s="1077"/>
      <c r="DE123" s="1077"/>
      <c r="DF123" s="1078"/>
      <c r="DG123" s="1014" t="s">
        <v>127</v>
      </c>
      <c r="DH123" s="1015"/>
      <c r="DI123" s="1015"/>
      <c r="DJ123" s="1015"/>
      <c r="DK123" s="1016"/>
      <c r="DL123" s="1017" t="s">
        <v>445</v>
      </c>
      <c r="DM123" s="1015"/>
      <c r="DN123" s="1015"/>
      <c r="DO123" s="1015"/>
      <c r="DP123" s="1016"/>
      <c r="DQ123" s="1017" t="s">
        <v>127</v>
      </c>
      <c r="DR123" s="1015"/>
      <c r="DS123" s="1015"/>
      <c r="DT123" s="1015"/>
      <c r="DU123" s="1016"/>
      <c r="DV123" s="1018" t="s">
        <v>437</v>
      </c>
      <c r="DW123" s="1019"/>
      <c r="DX123" s="1019"/>
      <c r="DY123" s="1019"/>
      <c r="DZ123" s="1020"/>
    </row>
    <row r="124" spans="1:130" s="247" customFormat="1" ht="26.25" customHeight="1" thickBot="1" x14ac:dyDescent="0.25">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454</v>
      </c>
      <c r="AB124" s="1015"/>
      <c r="AC124" s="1015"/>
      <c r="AD124" s="1015"/>
      <c r="AE124" s="1016"/>
      <c r="AF124" s="1017" t="s">
        <v>454</v>
      </c>
      <c r="AG124" s="1015"/>
      <c r="AH124" s="1015"/>
      <c r="AI124" s="1015"/>
      <c r="AJ124" s="1016"/>
      <c r="AK124" s="1017" t="s">
        <v>437</v>
      </c>
      <c r="AL124" s="1015"/>
      <c r="AM124" s="1015"/>
      <c r="AN124" s="1015"/>
      <c r="AO124" s="1016"/>
      <c r="AP124" s="1018" t="s">
        <v>445</v>
      </c>
      <c r="AQ124" s="1019"/>
      <c r="AR124" s="1019"/>
      <c r="AS124" s="1019"/>
      <c r="AT124" s="1020"/>
      <c r="AU124" s="1117" t="s">
        <v>480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105.4</v>
      </c>
      <c r="BR124" s="1084"/>
      <c r="BS124" s="1084"/>
      <c r="BT124" s="1084"/>
      <c r="BU124" s="1084"/>
      <c r="BV124" s="1084">
        <v>97.7</v>
      </c>
      <c r="BW124" s="1084"/>
      <c r="BX124" s="1084"/>
      <c r="BY124" s="1084"/>
      <c r="BZ124" s="1084"/>
      <c r="CA124" s="1084">
        <v>105.1</v>
      </c>
      <c r="CB124" s="1084"/>
      <c r="CC124" s="1084"/>
      <c r="CD124" s="1084"/>
      <c r="CE124" s="1084"/>
      <c r="CF124" s="1085"/>
      <c r="CG124" s="1086"/>
      <c r="CH124" s="1086"/>
      <c r="CI124" s="1086"/>
      <c r="CJ124" s="1087"/>
      <c r="CK124" s="1069"/>
      <c r="CL124" s="1069"/>
      <c r="CM124" s="1069"/>
      <c r="CN124" s="1069"/>
      <c r="CO124" s="1070"/>
      <c r="CP124" s="1076" t="s">
        <v>481</v>
      </c>
      <c r="CQ124" s="1077"/>
      <c r="CR124" s="1077"/>
      <c r="CS124" s="1077"/>
      <c r="CT124" s="1077"/>
      <c r="CU124" s="1077"/>
      <c r="CV124" s="1077"/>
      <c r="CW124" s="1077"/>
      <c r="CX124" s="1077"/>
      <c r="CY124" s="1077"/>
      <c r="CZ124" s="1077"/>
      <c r="DA124" s="1077"/>
      <c r="DB124" s="1077"/>
      <c r="DC124" s="1077"/>
      <c r="DD124" s="1077"/>
      <c r="DE124" s="1077"/>
      <c r="DF124" s="1078"/>
      <c r="DG124" s="1061">
        <v>22520</v>
      </c>
      <c r="DH124" s="1040"/>
      <c r="DI124" s="1040"/>
      <c r="DJ124" s="1040"/>
      <c r="DK124" s="1041"/>
      <c r="DL124" s="1039">
        <v>46142</v>
      </c>
      <c r="DM124" s="1040"/>
      <c r="DN124" s="1040"/>
      <c r="DO124" s="1040"/>
      <c r="DP124" s="1041"/>
      <c r="DQ124" s="1039" t="s">
        <v>434</v>
      </c>
      <c r="DR124" s="1040"/>
      <c r="DS124" s="1040"/>
      <c r="DT124" s="1040"/>
      <c r="DU124" s="1041"/>
      <c r="DV124" s="1042" t="s">
        <v>482</v>
      </c>
      <c r="DW124" s="1043"/>
      <c r="DX124" s="1043"/>
      <c r="DY124" s="1043"/>
      <c r="DZ124" s="1044"/>
    </row>
    <row r="125" spans="1:130" s="247" customFormat="1" ht="26.25" customHeight="1" x14ac:dyDescent="0.2">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434</v>
      </c>
      <c r="AB125" s="1015"/>
      <c r="AC125" s="1015"/>
      <c r="AD125" s="1015"/>
      <c r="AE125" s="1016"/>
      <c r="AF125" s="1017" t="s">
        <v>434</v>
      </c>
      <c r="AG125" s="1015"/>
      <c r="AH125" s="1015"/>
      <c r="AI125" s="1015"/>
      <c r="AJ125" s="1016"/>
      <c r="AK125" s="1017" t="s">
        <v>434</v>
      </c>
      <c r="AL125" s="1015"/>
      <c r="AM125" s="1015"/>
      <c r="AN125" s="1015"/>
      <c r="AO125" s="1016"/>
      <c r="AP125" s="1018" t="s">
        <v>434</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483</v>
      </c>
      <c r="CL125" s="1064"/>
      <c r="CM125" s="1064"/>
      <c r="CN125" s="1064"/>
      <c r="CO125" s="1065"/>
      <c r="CP125" s="996" t="s">
        <v>484</v>
      </c>
      <c r="CQ125" s="945"/>
      <c r="CR125" s="945"/>
      <c r="CS125" s="945"/>
      <c r="CT125" s="945"/>
      <c r="CU125" s="945"/>
      <c r="CV125" s="945"/>
      <c r="CW125" s="945"/>
      <c r="CX125" s="945"/>
      <c r="CY125" s="945"/>
      <c r="CZ125" s="945"/>
      <c r="DA125" s="945"/>
      <c r="DB125" s="945"/>
      <c r="DC125" s="945"/>
      <c r="DD125" s="945"/>
      <c r="DE125" s="945"/>
      <c r="DF125" s="946"/>
      <c r="DG125" s="982" t="s">
        <v>434</v>
      </c>
      <c r="DH125" s="983"/>
      <c r="DI125" s="983"/>
      <c r="DJ125" s="983"/>
      <c r="DK125" s="983"/>
      <c r="DL125" s="983" t="s">
        <v>434</v>
      </c>
      <c r="DM125" s="983"/>
      <c r="DN125" s="983"/>
      <c r="DO125" s="983"/>
      <c r="DP125" s="983"/>
      <c r="DQ125" s="983" t="s">
        <v>434</v>
      </c>
      <c r="DR125" s="983"/>
      <c r="DS125" s="983"/>
      <c r="DT125" s="983"/>
      <c r="DU125" s="983"/>
      <c r="DV125" s="984" t="s">
        <v>434</v>
      </c>
      <c r="DW125" s="984"/>
      <c r="DX125" s="984"/>
      <c r="DY125" s="984"/>
      <c r="DZ125" s="985"/>
    </row>
    <row r="126" spans="1:130" s="247" customFormat="1" ht="26.25" customHeight="1" thickBot="1" x14ac:dyDescent="0.25">
      <c r="A126" s="1115"/>
      <c r="B126" s="1002"/>
      <c r="C126" s="972" t="s">
        <v>468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351737</v>
      </c>
      <c r="AB126" s="1015"/>
      <c r="AC126" s="1015"/>
      <c r="AD126" s="1015"/>
      <c r="AE126" s="1016"/>
      <c r="AF126" s="1017">
        <v>344963</v>
      </c>
      <c r="AG126" s="1015"/>
      <c r="AH126" s="1015"/>
      <c r="AI126" s="1015"/>
      <c r="AJ126" s="1016"/>
      <c r="AK126" s="1017" t="s">
        <v>434</v>
      </c>
      <c r="AL126" s="1015"/>
      <c r="AM126" s="1015"/>
      <c r="AN126" s="1015"/>
      <c r="AO126" s="1016"/>
      <c r="AP126" s="1018" t="s">
        <v>434</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485</v>
      </c>
      <c r="CQ126" s="1006"/>
      <c r="CR126" s="1006"/>
      <c r="CS126" s="1006"/>
      <c r="CT126" s="1006"/>
      <c r="CU126" s="1006"/>
      <c r="CV126" s="1006"/>
      <c r="CW126" s="1006"/>
      <c r="CX126" s="1006"/>
      <c r="CY126" s="1006"/>
      <c r="CZ126" s="1006"/>
      <c r="DA126" s="1006"/>
      <c r="DB126" s="1006"/>
      <c r="DC126" s="1006"/>
      <c r="DD126" s="1006"/>
      <c r="DE126" s="1006"/>
      <c r="DF126" s="1007"/>
      <c r="DG126" s="975" t="s">
        <v>434</v>
      </c>
      <c r="DH126" s="976"/>
      <c r="DI126" s="976"/>
      <c r="DJ126" s="976"/>
      <c r="DK126" s="976"/>
      <c r="DL126" s="976" t="s">
        <v>127</v>
      </c>
      <c r="DM126" s="976"/>
      <c r="DN126" s="976"/>
      <c r="DO126" s="976"/>
      <c r="DP126" s="976"/>
      <c r="DQ126" s="976" t="s">
        <v>434</v>
      </c>
      <c r="DR126" s="976"/>
      <c r="DS126" s="976"/>
      <c r="DT126" s="976"/>
      <c r="DU126" s="976"/>
      <c r="DV126" s="977" t="s">
        <v>434</v>
      </c>
      <c r="DW126" s="977"/>
      <c r="DX126" s="977"/>
      <c r="DY126" s="977"/>
      <c r="DZ126" s="978"/>
    </row>
    <row r="127" spans="1:130" s="247" customFormat="1" ht="26.25" customHeight="1" x14ac:dyDescent="0.2">
      <c r="A127" s="1116"/>
      <c r="B127" s="1004"/>
      <c r="C127" s="1058" t="s">
        <v>486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434</v>
      </c>
      <c r="AB127" s="1015"/>
      <c r="AC127" s="1015"/>
      <c r="AD127" s="1015"/>
      <c r="AE127" s="1016"/>
      <c r="AF127" s="1017" t="s">
        <v>434</v>
      </c>
      <c r="AG127" s="1015"/>
      <c r="AH127" s="1015"/>
      <c r="AI127" s="1015"/>
      <c r="AJ127" s="1016"/>
      <c r="AK127" s="1017" t="s">
        <v>434</v>
      </c>
      <c r="AL127" s="1015"/>
      <c r="AM127" s="1015"/>
      <c r="AN127" s="1015"/>
      <c r="AO127" s="1016"/>
      <c r="AP127" s="1018" t="s">
        <v>434</v>
      </c>
      <c r="AQ127" s="1019"/>
      <c r="AR127" s="1019"/>
      <c r="AS127" s="1019"/>
      <c r="AT127" s="1020"/>
      <c r="AU127" s="283"/>
      <c r="AV127" s="283"/>
      <c r="AW127" s="283"/>
      <c r="AX127" s="1088" t="s">
        <v>487</v>
      </c>
      <c r="AY127" s="1089"/>
      <c r="AZ127" s="1089"/>
      <c r="BA127" s="1089"/>
      <c r="BB127" s="1089"/>
      <c r="BC127" s="1089"/>
      <c r="BD127" s="1089"/>
      <c r="BE127" s="1090"/>
      <c r="BF127" s="1091" t="s">
        <v>488</v>
      </c>
      <c r="BG127" s="1089"/>
      <c r="BH127" s="1089"/>
      <c r="BI127" s="1089"/>
      <c r="BJ127" s="1089"/>
      <c r="BK127" s="1089"/>
      <c r="BL127" s="1090"/>
      <c r="BM127" s="1091" t="s">
        <v>489</v>
      </c>
      <c r="BN127" s="1089"/>
      <c r="BO127" s="1089"/>
      <c r="BP127" s="1089"/>
      <c r="BQ127" s="1089"/>
      <c r="BR127" s="1089"/>
      <c r="BS127" s="1090"/>
      <c r="BT127" s="1091" t="s">
        <v>490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491</v>
      </c>
      <c r="CQ127" s="1006"/>
      <c r="CR127" s="1006"/>
      <c r="CS127" s="1006"/>
      <c r="CT127" s="1006"/>
      <c r="CU127" s="1006"/>
      <c r="CV127" s="1006"/>
      <c r="CW127" s="1006"/>
      <c r="CX127" s="1006"/>
      <c r="CY127" s="1006"/>
      <c r="CZ127" s="1006"/>
      <c r="DA127" s="1006"/>
      <c r="DB127" s="1006"/>
      <c r="DC127" s="1006"/>
      <c r="DD127" s="1006"/>
      <c r="DE127" s="1006"/>
      <c r="DF127" s="1007"/>
      <c r="DG127" s="975" t="s">
        <v>492</v>
      </c>
      <c r="DH127" s="976"/>
      <c r="DI127" s="976"/>
      <c r="DJ127" s="976"/>
      <c r="DK127" s="976"/>
      <c r="DL127" s="976" t="s">
        <v>434</v>
      </c>
      <c r="DM127" s="976"/>
      <c r="DN127" s="976"/>
      <c r="DO127" s="976"/>
      <c r="DP127" s="976"/>
      <c r="DQ127" s="976" t="s">
        <v>434</v>
      </c>
      <c r="DR127" s="976"/>
      <c r="DS127" s="976"/>
      <c r="DT127" s="976"/>
      <c r="DU127" s="976"/>
      <c r="DV127" s="977" t="s">
        <v>434</v>
      </c>
      <c r="DW127" s="977"/>
      <c r="DX127" s="977"/>
      <c r="DY127" s="977"/>
      <c r="DZ127" s="978"/>
    </row>
    <row r="128" spans="1:130" s="247" customFormat="1" ht="26.25" customHeight="1" thickBot="1" x14ac:dyDescent="0.25">
      <c r="A128" s="1099" t="s">
        <v>493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494</v>
      </c>
      <c r="X128" s="1101"/>
      <c r="Y128" s="1101"/>
      <c r="Z128" s="1102"/>
      <c r="AA128" s="1103">
        <v>16100</v>
      </c>
      <c r="AB128" s="1104"/>
      <c r="AC128" s="1104"/>
      <c r="AD128" s="1104"/>
      <c r="AE128" s="1105"/>
      <c r="AF128" s="1106">
        <v>16775</v>
      </c>
      <c r="AG128" s="1104"/>
      <c r="AH128" s="1104"/>
      <c r="AI128" s="1104"/>
      <c r="AJ128" s="1105"/>
      <c r="AK128" s="1106">
        <v>11319</v>
      </c>
      <c r="AL128" s="1104"/>
      <c r="AM128" s="1104"/>
      <c r="AN128" s="1104"/>
      <c r="AO128" s="1105"/>
      <c r="AP128" s="1107"/>
      <c r="AQ128" s="1108"/>
      <c r="AR128" s="1108"/>
      <c r="AS128" s="1108"/>
      <c r="AT128" s="1109"/>
      <c r="AU128" s="283"/>
      <c r="AV128" s="283"/>
      <c r="AW128" s="283"/>
      <c r="AX128" s="944" t="s">
        <v>495</v>
      </c>
      <c r="AY128" s="945"/>
      <c r="AZ128" s="945"/>
      <c r="BA128" s="945"/>
      <c r="BB128" s="945"/>
      <c r="BC128" s="945"/>
      <c r="BD128" s="945"/>
      <c r="BE128" s="946"/>
      <c r="BF128" s="1110" t="s">
        <v>434</v>
      </c>
      <c r="BG128" s="1111"/>
      <c r="BH128" s="1111"/>
      <c r="BI128" s="1111"/>
      <c r="BJ128" s="1111"/>
      <c r="BK128" s="1111"/>
      <c r="BL128" s="1112"/>
      <c r="BM128" s="1110">
        <v>13.44</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496</v>
      </c>
      <c r="CQ128" s="1093"/>
      <c r="CR128" s="1093"/>
      <c r="CS128" s="1093"/>
      <c r="CT128" s="1093"/>
      <c r="CU128" s="1093"/>
      <c r="CV128" s="1093"/>
      <c r="CW128" s="1093"/>
      <c r="CX128" s="1093"/>
      <c r="CY128" s="1093"/>
      <c r="CZ128" s="1093"/>
      <c r="DA128" s="1093"/>
      <c r="DB128" s="1093"/>
      <c r="DC128" s="1093"/>
      <c r="DD128" s="1093"/>
      <c r="DE128" s="1093"/>
      <c r="DF128" s="1094"/>
      <c r="DG128" s="1095">
        <v>72061</v>
      </c>
      <c r="DH128" s="1096"/>
      <c r="DI128" s="1096"/>
      <c r="DJ128" s="1096"/>
      <c r="DK128" s="1096"/>
      <c r="DL128" s="1096">
        <v>30371</v>
      </c>
      <c r="DM128" s="1096"/>
      <c r="DN128" s="1096"/>
      <c r="DO128" s="1096"/>
      <c r="DP128" s="1096"/>
      <c r="DQ128" s="1096">
        <v>22819</v>
      </c>
      <c r="DR128" s="1096"/>
      <c r="DS128" s="1096"/>
      <c r="DT128" s="1096"/>
      <c r="DU128" s="1096"/>
      <c r="DV128" s="1097">
        <v>0.3</v>
      </c>
      <c r="DW128" s="1097"/>
      <c r="DX128" s="1097"/>
      <c r="DY128" s="1097"/>
      <c r="DZ128" s="1098"/>
    </row>
    <row r="129" spans="1:131" s="247" customFormat="1" ht="26.25" customHeight="1" x14ac:dyDescent="0.2">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497</v>
      </c>
      <c r="X129" s="1130"/>
      <c r="Y129" s="1130"/>
      <c r="Z129" s="1131"/>
      <c r="AA129" s="1014">
        <v>9325606</v>
      </c>
      <c r="AB129" s="1015"/>
      <c r="AC129" s="1015"/>
      <c r="AD129" s="1015"/>
      <c r="AE129" s="1016"/>
      <c r="AF129" s="1017">
        <v>9532689</v>
      </c>
      <c r="AG129" s="1015"/>
      <c r="AH129" s="1015"/>
      <c r="AI129" s="1015"/>
      <c r="AJ129" s="1016"/>
      <c r="AK129" s="1017">
        <v>9388287</v>
      </c>
      <c r="AL129" s="1015"/>
      <c r="AM129" s="1015"/>
      <c r="AN129" s="1015"/>
      <c r="AO129" s="1016"/>
      <c r="AP129" s="1132"/>
      <c r="AQ129" s="1133"/>
      <c r="AR129" s="1133"/>
      <c r="AS129" s="1133"/>
      <c r="AT129" s="1134"/>
      <c r="AU129" s="285"/>
      <c r="AV129" s="285"/>
      <c r="AW129" s="285"/>
      <c r="AX129" s="1123" t="s">
        <v>498</v>
      </c>
      <c r="AY129" s="1006"/>
      <c r="AZ129" s="1006"/>
      <c r="BA129" s="1006"/>
      <c r="BB129" s="1006"/>
      <c r="BC129" s="1006"/>
      <c r="BD129" s="1006"/>
      <c r="BE129" s="1007"/>
      <c r="BF129" s="1124" t="s">
        <v>434</v>
      </c>
      <c r="BG129" s="1125"/>
      <c r="BH129" s="1125"/>
      <c r="BI129" s="1125"/>
      <c r="BJ129" s="1125"/>
      <c r="BK129" s="1125"/>
      <c r="BL129" s="1126"/>
      <c r="BM129" s="1124">
        <v>18.440000000000001</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499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500</v>
      </c>
      <c r="X130" s="1130"/>
      <c r="Y130" s="1130"/>
      <c r="Z130" s="1131"/>
      <c r="AA130" s="1014">
        <v>1238467</v>
      </c>
      <c r="AB130" s="1015"/>
      <c r="AC130" s="1015"/>
      <c r="AD130" s="1015"/>
      <c r="AE130" s="1016"/>
      <c r="AF130" s="1017">
        <v>1264269</v>
      </c>
      <c r="AG130" s="1015"/>
      <c r="AH130" s="1015"/>
      <c r="AI130" s="1015"/>
      <c r="AJ130" s="1016"/>
      <c r="AK130" s="1017">
        <v>1250682</v>
      </c>
      <c r="AL130" s="1015"/>
      <c r="AM130" s="1015"/>
      <c r="AN130" s="1015"/>
      <c r="AO130" s="1016"/>
      <c r="AP130" s="1132"/>
      <c r="AQ130" s="1133"/>
      <c r="AR130" s="1133"/>
      <c r="AS130" s="1133"/>
      <c r="AT130" s="1134"/>
      <c r="AU130" s="285"/>
      <c r="AV130" s="285"/>
      <c r="AW130" s="285"/>
      <c r="AX130" s="1123" t="s">
        <v>501</v>
      </c>
      <c r="AY130" s="1006"/>
      <c r="AZ130" s="1006"/>
      <c r="BA130" s="1006"/>
      <c r="BB130" s="1006"/>
      <c r="BC130" s="1006"/>
      <c r="BD130" s="1006"/>
      <c r="BE130" s="1007"/>
      <c r="BF130" s="1160">
        <v>11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502</v>
      </c>
      <c r="X131" s="1168"/>
      <c r="Y131" s="1168"/>
      <c r="Z131" s="1169"/>
      <c r="AA131" s="1061">
        <v>8087139</v>
      </c>
      <c r="AB131" s="1040"/>
      <c r="AC131" s="1040"/>
      <c r="AD131" s="1040"/>
      <c r="AE131" s="1041"/>
      <c r="AF131" s="1039">
        <v>8268420</v>
      </c>
      <c r="AG131" s="1040"/>
      <c r="AH131" s="1040"/>
      <c r="AI131" s="1040"/>
      <c r="AJ131" s="1041"/>
      <c r="AK131" s="1039">
        <v>8137605</v>
      </c>
      <c r="AL131" s="1040"/>
      <c r="AM131" s="1040"/>
      <c r="AN131" s="1040"/>
      <c r="AO131" s="1041"/>
      <c r="AP131" s="1170"/>
      <c r="AQ131" s="1171"/>
      <c r="AR131" s="1171"/>
      <c r="AS131" s="1171"/>
      <c r="AT131" s="1172"/>
      <c r="AU131" s="285"/>
      <c r="AV131" s="285"/>
      <c r="AW131" s="285"/>
      <c r="AX131" s="1142" t="s">
        <v>503</v>
      </c>
      <c r="AY131" s="1093"/>
      <c r="AZ131" s="1093"/>
      <c r="BA131" s="1093"/>
      <c r="BB131" s="1093"/>
      <c r="BC131" s="1093"/>
      <c r="BD131" s="1093"/>
      <c r="BE131" s="1094"/>
      <c r="BF131" s="1143">
        <v>105.1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504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505</v>
      </c>
      <c r="W132" s="1153"/>
      <c r="X132" s="1153"/>
      <c r="Y132" s="1153"/>
      <c r="Z132" s="1154"/>
      <c r="AA132" s="1155">
        <v>11.59544803</v>
      </c>
      <c r="AB132" s="1156"/>
      <c r="AC132" s="1156"/>
      <c r="AD132" s="1156"/>
      <c r="AE132" s="1157"/>
      <c r="AF132" s="1158">
        <v>12.325341480000001</v>
      </c>
      <c r="AG132" s="1156"/>
      <c r="AH132" s="1156"/>
      <c r="AI132" s="1156"/>
      <c r="AJ132" s="1157"/>
      <c r="AK132" s="1158">
        <v>9.361992871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506</v>
      </c>
      <c r="W133" s="1136"/>
      <c r="X133" s="1136"/>
      <c r="Y133" s="1136"/>
      <c r="Z133" s="1137"/>
      <c r="AA133" s="1138">
        <v>10.8</v>
      </c>
      <c r="AB133" s="1139"/>
      <c r="AC133" s="1139"/>
      <c r="AD133" s="1139"/>
      <c r="AE133" s="1140"/>
      <c r="AF133" s="1138">
        <v>11.4</v>
      </c>
      <c r="AG133" s="1139"/>
      <c r="AH133" s="1139"/>
      <c r="AI133" s="1139"/>
      <c r="AJ133" s="1140"/>
      <c r="AK133" s="1138">
        <v>11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tvR1T7ROTPQkpPJUMOYQHfw4ZoaHfnyAvn6fMIA3GJuq6YP7CR/BrWEhyyeQH/zkZ6WRdqX0BcTHrwO964hh5g==" saltValue="9ITZs8xWwXrdDp2Qkg0z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507</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bQUFyO1vkf+Zc7gNDAi+OVR9DBygO6inJ4S0Qjll0u2le0+ksk33XA59p8TXL0XvDQN1MyjUf6cWuqpiqm4H6g==" saltValue="tnuEBWS+dbdAgtrIUPtx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L6jWmrmG9zP/Hi7GVwzlGyWDeuJATU3geq/krnzHgXaErI+pX3NsaCv2ajfzR3BYvodLDsKODDBnN6vKVJqYw==" saltValue="rb9wsb5v8ojN5wJk3qT2H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510</v>
      </c>
      <c r="AP7" s="304"/>
      <c r="AQ7" s="305" t="s">
        <v>511</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512</v>
      </c>
      <c r="AQ8" s="311" t="s">
        <v>513</v>
      </c>
      <c r="AR8" s="312" t="s">
        <v>514</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515</v>
      </c>
      <c r="AL9" s="1179"/>
      <c r="AM9" s="1179"/>
      <c r="AN9" s="1180"/>
      <c r="AO9" s="313">
        <v>3389036</v>
      </c>
      <c r="AP9" s="313">
        <v>103726</v>
      </c>
      <c r="AQ9" s="314">
        <v>90613</v>
      </c>
      <c r="AR9" s="315">
        <v>14.5</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516</v>
      </c>
      <c r="AL10" s="1179"/>
      <c r="AM10" s="1179"/>
      <c r="AN10" s="1180"/>
      <c r="AO10" s="316">
        <v>274678</v>
      </c>
      <c r="AP10" s="316">
        <v>8407</v>
      </c>
      <c r="AQ10" s="317">
        <v>7525</v>
      </c>
      <c r="AR10" s="318">
        <v>11.7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517</v>
      </c>
      <c r="AL11" s="1179"/>
      <c r="AM11" s="1179"/>
      <c r="AN11" s="1180"/>
      <c r="AO11" s="316">
        <v>536379</v>
      </c>
      <c r="AP11" s="316">
        <v>16417</v>
      </c>
      <c r="AQ11" s="317">
        <v>9582</v>
      </c>
      <c r="AR11" s="318">
        <v>71.3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518</v>
      </c>
      <c r="AL12" s="1179"/>
      <c r="AM12" s="1179"/>
      <c r="AN12" s="1180"/>
      <c r="AO12" s="316">
        <v>80000</v>
      </c>
      <c r="AP12" s="316">
        <v>2449</v>
      </c>
      <c r="AQ12" s="317">
        <v>1356</v>
      </c>
      <c r="AR12" s="318">
        <v>80.599999999999994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519</v>
      </c>
      <c r="AL13" s="1179"/>
      <c r="AM13" s="1179"/>
      <c r="AN13" s="1180"/>
      <c r="AO13" s="316" t="s">
        <v>520</v>
      </c>
      <c r="AP13" s="316" t="s">
        <v>520</v>
      </c>
      <c r="AQ13" s="317">
        <v>2</v>
      </c>
      <c r="AR13" s="318" t="s">
        <v>520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521</v>
      </c>
      <c r="AL14" s="1179"/>
      <c r="AM14" s="1179"/>
      <c r="AN14" s="1180"/>
      <c r="AO14" s="316">
        <v>187729</v>
      </c>
      <c r="AP14" s="316">
        <v>5746</v>
      </c>
      <c r="AQ14" s="317">
        <v>4182</v>
      </c>
      <c r="AR14" s="318">
        <v>37.4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522</v>
      </c>
      <c r="AL15" s="1179"/>
      <c r="AM15" s="1179"/>
      <c r="AN15" s="1180"/>
      <c r="AO15" s="316">
        <v>73704</v>
      </c>
      <c r="AP15" s="316">
        <v>2256</v>
      </c>
      <c r="AQ15" s="317">
        <v>2331</v>
      </c>
      <c r="AR15" s="318">
        <v>-3.2</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523</v>
      </c>
      <c r="AL16" s="1182"/>
      <c r="AM16" s="1182"/>
      <c r="AN16" s="1183"/>
      <c r="AO16" s="316">
        <v>-397040</v>
      </c>
      <c r="AP16" s="316">
        <v>-12152</v>
      </c>
      <c r="AQ16" s="317">
        <v>-8270</v>
      </c>
      <c r="AR16" s="318">
        <v>46.9</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4144486</v>
      </c>
      <c r="AP17" s="316">
        <v>126847</v>
      </c>
      <c r="AQ17" s="317">
        <v>107322</v>
      </c>
      <c r="AR17" s="318">
        <v>18.2</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528</v>
      </c>
      <c r="AL21" s="1174"/>
      <c r="AM21" s="1174"/>
      <c r="AN21" s="1175"/>
      <c r="AO21" s="328">
        <v>11.97</v>
      </c>
      <c r="AP21" s="329">
        <v>10.18</v>
      </c>
      <c r="AQ21" s="330">
        <v>1.79</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529</v>
      </c>
      <c r="AL22" s="1174"/>
      <c r="AM22" s="1174"/>
      <c r="AN22" s="1175"/>
      <c r="AO22" s="333">
        <v>100.6</v>
      </c>
      <c r="AP22" s="334">
        <v>97.7</v>
      </c>
      <c r="AQ22" s="335">
        <v>2.9</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510</v>
      </c>
      <c r="AP30" s="304"/>
      <c r="AQ30" s="305" t="s">
        <v>511</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512</v>
      </c>
      <c r="AQ31" s="311" t="s">
        <v>513</v>
      </c>
      <c r="AR31" s="312" t="s">
        <v>514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533</v>
      </c>
      <c r="AL32" s="1190"/>
      <c r="AM32" s="1190"/>
      <c r="AN32" s="1191"/>
      <c r="AO32" s="343">
        <v>1910289</v>
      </c>
      <c r="AP32" s="343">
        <v>58467</v>
      </c>
      <c r="AQ32" s="344">
        <v>67619</v>
      </c>
      <c r="AR32" s="345">
        <v>-13.5</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534</v>
      </c>
      <c r="AL33" s="1190"/>
      <c r="AM33" s="1190"/>
      <c r="AN33" s="1191"/>
      <c r="AO33" s="343" t="s">
        <v>520</v>
      </c>
      <c r="AP33" s="343" t="s">
        <v>520</v>
      </c>
      <c r="AQ33" s="344" t="s">
        <v>520</v>
      </c>
      <c r="AR33" s="345" t="s">
        <v>520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535</v>
      </c>
      <c r="AL34" s="1190"/>
      <c r="AM34" s="1190"/>
      <c r="AN34" s="1191"/>
      <c r="AO34" s="343" t="s">
        <v>520</v>
      </c>
      <c r="AP34" s="343" t="s">
        <v>520</v>
      </c>
      <c r="AQ34" s="344">
        <v>3</v>
      </c>
      <c r="AR34" s="345" t="s">
        <v>520</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536</v>
      </c>
      <c r="AL35" s="1190"/>
      <c r="AM35" s="1190"/>
      <c r="AN35" s="1191"/>
      <c r="AO35" s="343">
        <v>36088</v>
      </c>
      <c r="AP35" s="343">
        <v>1105</v>
      </c>
      <c r="AQ35" s="344">
        <v>17835</v>
      </c>
      <c r="AR35" s="345">
        <v>-93.8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537</v>
      </c>
      <c r="AL36" s="1190"/>
      <c r="AM36" s="1190"/>
      <c r="AN36" s="1191"/>
      <c r="AO36" s="343">
        <v>77466</v>
      </c>
      <c r="AP36" s="343">
        <v>2371</v>
      </c>
      <c r="AQ36" s="344">
        <v>2401</v>
      </c>
      <c r="AR36" s="345">
        <v>-1.2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538</v>
      </c>
      <c r="AL37" s="1190"/>
      <c r="AM37" s="1190"/>
      <c r="AN37" s="1191"/>
      <c r="AO37" s="343" t="s">
        <v>520</v>
      </c>
      <c r="AP37" s="343" t="s">
        <v>520</v>
      </c>
      <c r="AQ37" s="344">
        <v>732</v>
      </c>
      <c r="AR37" s="345" t="s">
        <v>520</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539</v>
      </c>
      <c r="AL38" s="1193"/>
      <c r="AM38" s="1193"/>
      <c r="AN38" s="1194"/>
      <c r="AO38" s="346" t="s">
        <v>520</v>
      </c>
      <c r="AP38" s="346" t="s">
        <v>520</v>
      </c>
      <c r="AQ38" s="347">
        <v>5</v>
      </c>
      <c r="AR38" s="335" t="s">
        <v>520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540</v>
      </c>
      <c r="AL39" s="1193"/>
      <c r="AM39" s="1193"/>
      <c r="AN39" s="1194"/>
      <c r="AO39" s="343">
        <v>-11319</v>
      </c>
      <c r="AP39" s="343">
        <v>-346</v>
      </c>
      <c r="AQ39" s="344">
        <v>-3806</v>
      </c>
      <c r="AR39" s="345">
        <v>-90.9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541</v>
      </c>
      <c r="AL40" s="1190"/>
      <c r="AM40" s="1190"/>
      <c r="AN40" s="1191"/>
      <c r="AO40" s="343">
        <v>-1250682</v>
      </c>
      <c r="AP40" s="343">
        <v>-38279</v>
      </c>
      <c r="AQ40" s="344">
        <v>-59049</v>
      </c>
      <c r="AR40" s="345">
        <v>-35.200000000000003</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761842</v>
      </c>
      <c r="AP41" s="343">
        <v>23317</v>
      </c>
      <c r="AQ41" s="344">
        <v>25740</v>
      </c>
      <c r="AR41" s="345">
        <v>-9.4</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510</v>
      </c>
      <c r="AN49" s="1186" t="s">
        <v>545</v>
      </c>
      <c r="AO49" s="1187"/>
      <c r="AP49" s="1187"/>
      <c r="AQ49" s="1187"/>
      <c r="AR49" s="1188"/>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546</v>
      </c>
      <c r="AO50" s="360" t="s">
        <v>547</v>
      </c>
      <c r="AP50" s="361" t="s">
        <v>548</v>
      </c>
      <c r="AQ50" s="362" t="s">
        <v>549</v>
      </c>
      <c r="AR50" s="363" t="s">
        <v>550</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2483633</v>
      </c>
      <c r="AN51" s="365">
        <v>72088</v>
      </c>
      <c r="AO51" s="366">
        <v>-44.7</v>
      </c>
      <c r="AP51" s="367">
        <v>85459</v>
      </c>
      <c r="AQ51" s="368">
        <v>-19.8</v>
      </c>
      <c r="AR51" s="369">
        <v>-24.9</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1522696</v>
      </c>
      <c r="AN52" s="373">
        <v>44196</v>
      </c>
      <c r="AO52" s="374">
        <v>-59.4</v>
      </c>
      <c r="AP52" s="375">
        <v>44378</v>
      </c>
      <c r="AQ52" s="376">
        <v>-2.6</v>
      </c>
      <c r="AR52" s="377">
        <v>-56.8</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1943821</v>
      </c>
      <c r="AN53" s="365">
        <v>57198</v>
      </c>
      <c r="AO53" s="366">
        <v>-20.7</v>
      </c>
      <c r="AP53" s="367">
        <v>83280</v>
      </c>
      <c r="AQ53" s="368">
        <v>-2.5</v>
      </c>
      <c r="AR53" s="369">
        <v>-18.2</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1436568</v>
      </c>
      <c r="AN54" s="373">
        <v>42272</v>
      </c>
      <c r="AO54" s="374">
        <v>-4.4000000000000004</v>
      </c>
      <c r="AP54" s="375">
        <v>43123</v>
      </c>
      <c r="AQ54" s="376">
        <v>-2.8</v>
      </c>
      <c r="AR54" s="377">
        <v>-1.6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1794557</v>
      </c>
      <c r="AN55" s="365">
        <v>53470</v>
      </c>
      <c r="AO55" s="366">
        <v>-6.5</v>
      </c>
      <c r="AP55" s="367">
        <v>88968</v>
      </c>
      <c r="AQ55" s="368">
        <v>6.8</v>
      </c>
      <c r="AR55" s="369">
        <v>-13.3</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1242018</v>
      </c>
      <c r="AN56" s="373">
        <v>37007</v>
      </c>
      <c r="AO56" s="374">
        <v>-12.5</v>
      </c>
      <c r="AP56" s="375">
        <v>45482</v>
      </c>
      <c r="AQ56" s="376">
        <v>5.5</v>
      </c>
      <c r="AR56" s="377">
        <v>-18</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1684852</v>
      </c>
      <c r="AN57" s="365">
        <v>50936</v>
      </c>
      <c r="AO57" s="366">
        <v>-4.7</v>
      </c>
      <c r="AP57" s="367">
        <v>85173</v>
      </c>
      <c r="AQ57" s="368">
        <v>-4.3</v>
      </c>
      <c r="AR57" s="369">
        <v>-0.4</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1131807</v>
      </c>
      <c r="AN58" s="373">
        <v>34216</v>
      </c>
      <c r="AO58" s="374">
        <v>-7.5</v>
      </c>
      <c r="AP58" s="375">
        <v>43913</v>
      </c>
      <c r="AQ58" s="376">
        <v>-3.4</v>
      </c>
      <c r="AR58" s="377">
        <v>-4.0999999999999996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1641716</v>
      </c>
      <c r="AN59" s="365">
        <v>50247</v>
      </c>
      <c r="AO59" s="366">
        <v>-1.4</v>
      </c>
      <c r="AP59" s="367">
        <v>94081</v>
      </c>
      <c r="AQ59" s="368">
        <v>10.5</v>
      </c>
      <c r="AR59" s="369">
        <v>-11.9</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1166028</v>
      </c>
      <c r="AN60" s="373">
        <v>35688</v>
      </c>
      <c r="AO60" s="374">
        <v>4.3</v>
      </c>
      <c r="AP60" s="375">
        <v>48949</v>
      </c>
      <c r="AQ60" s="376">
        <v>11.5</v>
      </c>
      <c r="AR60" s="377">
        <v>-7.2</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1909716</v>
      </c>
      <c r="AN61" s="380">
        <v>56788</v>
      </c>
      <c r="AO61" s="381">
        <v>-15.6</v>
      </c>
      <c r="AP61" s="382">
        <v>87392</v>
      </c>
      <c r="AQ61" s="383">
        <v>-1.9</v>
      </c>
      <c r="AR61" s="369">
        <v>-13.7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1299823</v>
      </c>
      <c r="AN62" s="373">
        <v>38676</v>
      </c>
      <c r="AO62" s="374">
        <v>-15.9</v>
      </c>
      <c r="AP62" s="375">
        <v>45169</v>
      </c>
      <c r="AQ62" s="376">
        <v>1.6</v>
      </c>
      <c r="AR62" s="377">
        <v>-17.5</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oRaGxnffV9BUsdu98CUeyD8m90fmJSBfkJ08txBLqVo32Gi96Vv5+dUg5yVwI5AhlA8bURR04AInvaVWoxJScQ==" saltValue="YCeMCQGyxwr3klxllC5C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20" spans="125:125" ht="13.5" hidden="1" customHeight="1" x14ac:dyDescent="0.2"/>
    <row r="121" spans="125:125" ht="13.5" hidden="1" customHeight="1" x14ac:dyDescent="0.2">
      <c r="DU121" s="291"/>
    </row>
  </sheetData>
  <sheetProtection algorithmName="SHA-512" hashValue="R+orXOQOCyGmg3b2QhoQ4vnvMW7kpTAIRrtkqftyqq2RPh6Oo5Ns5ifeTMbcUlP5CEuqByKb8mhcdGX0Ym6Dvw==" saltValue="turQFbaFfqb++XapxjSb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sheetData>
  <sheetProtection algorithmName="SHA-512" hashValue="YnicGlr3Or2sa7csaIG3rujEGAfx06afogydnnWPhjXtWjPzgTz+2ZVhlf+Qe9jfZ+B2xwY3evCYq5Bued2qVw==" saltValue="Q4qMCrucgp1/d2wJ7rSG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98" t="s">
        <v>3</v>
      </c>
      <c r="D47" s="1198"/>
      <c r="E47" s="1199"/>
      <c r="F47" s="11">
        <v>24.64</v>
      </c>
      <c r="G47" s="12">
        <v>21.41</v>
      </c>
      <c r="H47" s="12">
        <v>18.579999999999998</v>
      </c>
      <c r="I47" s="12">
        <v>14.09</v>
      </c>
      <c r="J47" s="13">
        <v>7.61</v>
      </c>
    </row>
    <row r="48" spans="2:10" ht="57.75" customHeight="1" x14ac:dyDescent="0.2">
      <c r="B48" s="14"/>
      <c r="C48" s="1200" t="s">
        <v>4</v>
      </c>
      <c r="D48" s="1200"/>
      <c r="E48" s="1201"/>
      <c r="F48" s="15">
        <v>6.09</v>
      </c>
      <c r="G48" s="16">
        <v>5.99</v>
      </c>
      <c r="H48" s="16">
        <v>4.5</v>
      </c>
      <c r="I48" s="16">
        <v>4.62</v>
      </c>
      <c r="J48" s="17">
        <v>5.26</v>
      </c>
    </row>
    <row r="49" spans="2:10" ht="57.75" customHeight="1" thickBot="1" x14ac:dyDescent="0.25">
      <c r="B49" s="18"/>
      <c r="C49" s="1202" t="s">
        <v>5</v>
      </c>
      <c r="D49" s="1202"/>
      <c r="E49" s="1203"/>
      <c r="F49" s="19">
        <v>1.46</v>
      </c>
      <c r="G49" s="20" t="s">
        <v>566</v>
      </c>
      <c r="H49" s="20" t="s">
        <v>567</v>
      </c>
      <c r="I49" s="20" t="s">
        <v>568</v>
      </c>
      <c r="J49" s="21" t="s">
        <v>569</v>
      </c>
    </row>
    <row r="50" spans="2:10" ht="13.5" customHeight="1" x14ac:dyDescent="0.2"/>
  </sheetData>
  <sheetProtection algorithmName="SHA-512" hashValue="5pzpjs3mwoa8s92IFyqf0QJPqc6UN04fXyxzPCYzAE/7At/Hb0E4U5xy7JPx1B+WL8CfonLTru/OhdCwcavikQ==" saltValue="JxeXMcbJcdWD1NrBZu0N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2021-03-04T06:00:30Z</cp:lastPrinted>
  <dcterms:created xsi:type="dcterms:W3CDTF">2021-02-05T01:52:08Z</dcterms:created>
  <dcterms:modified xsi:type="dcterms:W3CDTF">2021-03-17T00:41:12Z</dcterms:modified>
  <cp:category/>
</cp:coreProperties>
</file>