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<sst xmlns:r="http://schemas.openxmlformats.org/officeDocument/2006/relationships" xmlns="http://schemas.openxmlformats.org/spreadsheetml/2006/main" count="119" uniqueCount="119">
  <si>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</si>
  <si>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</si>
  <si>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</si>
  <si>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</si>
  <si>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</si>
  <si>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</si>
  <si>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</si>
  <si>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</si>
  <si>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</si>
  <si>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</si>
  <si>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</si>
  <si>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</si>
  <si>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</si>
  <si>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</si>
  <si>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</si>
  <si>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</si>
  <si>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</si>
  <si>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</si>
  <si>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</si>
  <si>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</si>
  <si>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</si>
  <si>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</si>
  <si>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</si>
  <si>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</si>
  <si>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</si>
  <si>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</si>
  <si>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</si>
  <si>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</si>
  <si>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</si>
  <si>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</si>
  <si>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</si>
  <si>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</si>
  <si>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</si>
  <si>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</si>
  <si>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</si>
  <si>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</si>
  <si>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</si>
  <si>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</si>
  <si>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</si>
  <si>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</si>
  <si>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</si>
  <si>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</si>
  <si>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</si>
  <si>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</si>
  <si>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</si>
  <si>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</si>
  <si>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</si>
  <si>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</si>
  <si>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</si>
  <si>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</si>
  <si>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</si>
  <si>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</si>
  <si>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</si>
  <si>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</si>
  <si>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</si>
  <si>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</si>
  <si>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</si>
  <si>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</si>
  <si>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</si>
  <si>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</si>
  <si>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</si>
  <si>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</si>
  <si>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</si>
  <si>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</si>
  <si>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</si>
  <si>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</si>
  <si>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</si>
  <si>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</si>
  <si>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</si>
  <si>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</si>
  <si>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</si>
  <si>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</si>
  <si>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</si>
  <si>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</si>
  <si>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</si>
  <si>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</si>
  <si>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</si>
  <si>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</si>
  <si>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</si>
  <si>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</si>
  <si>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</si>
  <si>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</si>
  <si>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</si>
  <si>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</si>
  <si>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</si>
  <si>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</si>
  <si>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</si>
  <si>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</si>
  <si>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</si>
  <si>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</si>
  <si>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</si>
  <si>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</si>
  <si>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</si>
  <si>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</si>
  <si>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</si>
  <si>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</si>
  <si>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</si>
  <si>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</si>
  <si>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</si>
  <si>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</si>
  <si>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</si>
  <si>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</si>
  <si>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</si>
  <si>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</si>
  <si>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鴨川市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</si>
  <si>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</si>
  <si>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</si>
  <si>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</si>
  <si>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</si>
  <si>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</si>
  <si>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</si>
  <si>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</si>
  <si>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</si>
  <si>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</si>
  <si>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</si>
  <si>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</si>
  <si>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xml:space="preserve"> 繰上償還の実施による支払利息の減少等、経常経費の削減に努め財政の健全化に向けた取組を実施、平成２８年度より一般会計から高料金対策としての繰入金及び千葉県から市町村水道総合対策事業補助金を受けたことにより経常収支比率は１２９．９％と前年度に比べ２５．４５ポイント上昇した形となっているが、修繕費等の営業費用の増加と営業収益の主体となる給水収益の減少は前年と同様である。
　また、施設利用率、有収率は類似団体と比較し下回っており、特に有収率は、発見の困難な漏水量が近年増加しており、年々減少傾向となっている。
　企業債残高は損益勘定留保資金の確保のため借入れを抑制していることから年々減少しており、今後も収支バランスを踏まえ企業債の借入れを行い建設改良事業を実施する。
　料金回収率は年々減少傾向にあるものの、１００．１４％と１００％を上回っており、平成２８年度においても経営状況は健全性を維持していると言えるが、類似団体平均値を０．５１ポイント下回る状況となったことから、今後更なる収益増加、費用抑制の対策を講じる必要がある。</t>
    <rPh sb="1" eb="3">
      <t>クリアゲ</t>
    </rPh>
    <rPh sb="3" eb="5">
      <t>ショウカン</t>
    </rPh>
    <rPh sb="6" eb="8">
      <t>ジッシ</t>
    </rPh>
    <rPh sb="11" eb="13">
      <t>シハラ</t>
    </rPh>
    <rPh sb="13" eb="15">
      <t>リソク</t>
    </rPh>
    <rPh sb="16" eb="18">
      <t>ゲンショウ</t>
    </rPh>
    <rPh sb="18" eb="19">
      <t>トウ</t>
    </rPh>
    <rPh sb="20" eb="22">
      <t>ケイジョウ</t>
    </rPh>
    <rPh sb="22" eb="24">
      <t>ケイヒ</t>
    </rPh>
    <rPh sb="25" eb="27">
      <t>サクゲン</t>
    </rPh>
    <rPh sb="28" eb="29">
      <t>ツト</t>
    </rPh>
    <rPh sb="30" eb="31">
      <t>ザイ</t>
    </rPh>
    <rPh sb="31" eb="32">
      <t>セイ</t>
    </rPh>
    <rPh sb="33" eb="36">
      <t>ケンゼンカ</t>
    </rPh>
    <rPh sb="37" eb="38">
      <t>ム</t>
    </rPh>
    <rPh sb="40" eb="42">
      <t>トリクミ</t>
    </rPh>
    <rPh sb="43" eb="45">
      <t>ジッシ</t>
    </rPh>
    <rPh sb="46" eb="48">
      <t>ヘイセイ</t>
    </rPh>
    <rPh sb="50" eb="52">
      <t>ネンド</t>
    </rPh>
    <rPh sb="54" eb="56">
      <t>イッパン</t>
    </rPh>
    <rPh sb="56" eb="58">
      <t>カイケイ</t>
    </rPh>
    <rPh sb="60" eb="63">
      <t>コウリョウキン</t>
    </rPh>
    <rPh sb="63" eb="65">
      <t>タイサク</t>
    </rPh>
    <rPh sb="69" eb="71">
      <t>クリイレ</t>
    </rPh>
    <rPh sb="71" eb="72">
      <t>キン</t>
    </rPh>
    <rPh sb="72" eb="73">
      <t>オヨ</t>
    </rPh>
    <rPh sb="74" eb="77">
      <t>チバケン</t>
    </rPh>
    <rPh sb="79" eb="82">
      <t>シチョウソン</t>
    </rPh>
    <rPh sb="82" eb="84">
      <t>スイドウ</t>
    </rPh>
    <rPh sb="84" eb="86">
      <t>ソウゴウ</t>
    </rPh>
    <rPh sb="86" eb="88">
      <t>タイサク</t>
    </rPh>
    <rPh sb="88" eb="90">
      <t>ジギョウ</t>
    </rPh>
    <rPh sb="90" eb="93">
      <t>ホジョキン</t>
    </rPh>
    <rPh sb="94" eb="95">
      <t>ウ</t>
    </rPh>
    <rPh sb="102" eb="104">
      <t>ケイジョウ</t>
    </rPh>
    <rPh sb="104" eb="106">
      <t>シュウシ</t>
    </rPh>
    <rPh sb="106" eb="108">
      <t>ヒリツ</t>
    </rPh>
    <rPh sb="116" eb="119">
      <t>ゼンネンド</t>
    </rPh>
    <rPh sb="120" eb="121">
      <t>クラ</t>
    </rPh>
    <rPh sb="131" eb="133">
      <t>ジョウショウ</t>
    </rPh>
    <rPh sb="135" eb="136">
      <t>カタチ</t>
    </rPh>
    <rPh sb="144" eb="146">
      <t>シュウゼン</t>
    </rPh>
    <rPh sb="146" eb="147">
      <t>ヒ</t>
    </rPh>
    <rPh sb="147" eb="148">
      <t>トウ</t>
    </rPh>
    <rPh sb="149" eb="151">
      <t>エイギョウ</t>
    </rPh>
    <rPh sb="151" eb="153">
      <t>ヒヨウ</t>
    </rPh>
    <rPh sb="154" eb="156">
      <t>ゾウカ</t>
    </rPh>
    <rPh sb="157" eb="159">
      <t>エイギョウ</t>
    </rPh>
    <rPh sb="159" eb="161">
      <t>シュウエキ</t>
    </rPh>
    <rPh sb="162" eb="164">
      <t>シュタイ</t>
    </rPh>
    <rPh sb="167" eb="169">
      <t>キュウスイ</t>
    </rPh>
    <rPh sb="169" eb="171">
      <t>シュウエキ</t>
    </rPh>
    <rPh sb="172" eb="174">
      <t>ゲンショウ</t>
    </rPh>
    <rPh sb="175" eb="177">
      <t>ゼンネン</t>
    </rPh>
    <rPh sb="178" eb="180">
      <t>ドウヨウ</t>
    </rPh>
    <rPh sb="189" eb="191">
      <t>シセツ</t>
    </rPh>
    <rPh sb="191" eb="194">
      <t>リヨウリツ</t>
    </rPh>
    <rPh sb="195" eb="196">
      <t>ユウ</t>
    </rPh>
    <rPh sb="196" eb="197">
      <t>シュウ</t>
    </rPh>
    <rPh sb="197" eb="198">
      <t>リツ</t>
    </rPh>
    <rPh sb="199" eb="201">
      <t>ルイジ</t>
    </rPh>
    <rPh sb="201" eb="203">
      <t>ダンタイ</t>
    </rPh>
    <rPh sb="204" eb="206">
      <t>ヒカク</t>
    </rPh>
    <rPh sb="207" eb="209">
      <t>シタマワ</t>
    </rPh>
    <rPh sb="214" eb="215">
      <t>トク</t>
    </rPh>
    <rPh sb="216" eb="217">
      <t>ユウ</t>
    </rPh>
    <rPh sb="217" eb="218">
      <t>シュウ</t>
    </rPh>
    <rPh sb="218" eb="219">
      <t>リツ</t>
    </rPh>
    <rPh sb="221" eb="223">
      <t>ハッケン</t>
    </rPh>
    <rPh sb="224" eb="226">
      <t>コンナン</t>
    </rPh>
    <rPh sb="227" eb="229">
      <t>ロウスイ</t>
    </rPh>
    <rPh sb="229" eb="230">
      <t>リョウ</t>
    </rPh>
    <rPh sb="231" eb="233">
      <t>キンネン</t>
    </rPh>
    <rPh sb="233" eb="235">
      <t>ゾウカ</t>
    </rPh>
    <rPh sb="240" eb="242">
      <t>ネンネン</t>
    </rPh>
    <rPh sb="242" eb="244">
      <t>ゲンショウ</t>
    </rPh>
    <rPh sb="244" eb="246">
      <t>ケイコウ</t>
    </rPh>
    <rPh sb="255" eb="257">
      <t>キギョウ</t>
    </rPh>
    <rPh sb="257" eb="258">
      <t>サイ</t>
    </rPh>
    <rPh sb="258" eb="260">
      <t>ザンダカ</t>
    </rPh>
    <rPh sb="261" eb="263">
      <t>ソンエキ</t>
    </rPh>
    <rPh sb="263" eb="265">
      <t>カンジョウ</t>
    </rPh>
    <rPh sb="265" eb="267">
      <t>リュウホ</t>
    </rPh>
    <rPh sb="267" eb="269">
      <t>シキン</t>
    </rPh>
    <rPh sb="270" eb="272">
      <t>カクホ</t>
    </rPh>
    <rPh sb="275" eb="277">
      <t>カリイ</t>
    </rPh>
    <rPh sb="279" eb="281">
      <t>ヨクセイ</t>
    </rPh>
    <rPh sb="289" eb="291">
      <t>ネンネン</t>
    </rPh>
    <rPh sb="291" eb="293">
      <t>ゲンショウ</t>
    </rPh>
    <rPh sb="298" eb="300">
      <t>コンゴ</t>
    </rPh>
    <rPh sb="301" eb="303">
      <t>シュウシ</t>
    </rPh>
    <rPh sb="308" eb="309">
      <t>フ</t>
    </rPh>
    <rPh sb="311" eb="313">
      <t>キギョウ</t>
    </rPh>
    <rPh sb="313" eb="314">
      <t>サイ</t>
    </rPh>
    <rPh sb="315" eb="317">
      <t>カリイ</t>
    </rPh>
    <rPh sb="319" eb="320">
      <t>オコナ</t>
    </rPh>
    <rPh sb="321" eb="323">
      <t>ケンセツ</t>
    </rPh>
    <rPh sb="323" eb="325">
      <t>カイリョウ</t>
    </rPh>
    <rPh sb="325" eb="327">
      <t>ジギョウ</t>
    </rPh>
    <rPh sb="328" eb="330">
      <t>ジッシ</t>
    </rPh>
    <rPh sb="335" eb="337">
      <t>リョウキン</t>
    </rPh>
    <rPh sb="337" eb="339">
      <t>カイシュウ</t>
    </rPh>
    <rPh sb="339" eb="340">
      <t>リツ</t>
    </rPh>
    <rPh sb="341" eb="343">
      <t>ネンネン</t>
    </rPh>
    <rPh sb="343" eb="345">
      <t>ゲンショウ</t>
    </rPh>
    <rPh sb="345" eb="347">
      <t>ケイコウ</t>
    </rPh>
    <rPh sb="367" eb="369">
      <t>ウワマワ</t>
    </rPh>
    <rPh sb="374" eb="376">
      <t>ヘイセイ</t>
    </rPh>
    <rPh sb="378" eb="380">
      <t>ネンド</t>
    </rPh>
    <rPh sb="385" eb="387">
      <t>ケイエイ</t>
    </rPh>
    <rPh sb="387" eb="389">
      <t>ジョウキョウ</t>
    </rPh>
    <rPh sb="390" eb="392">
      <t>ケンゼン</t>
    </rPh>
    <rPh sb="392" eb="393">
      <t>セイ</t>
    </rPh>
    <rPh sb="394" eb="396">
      <t>イジ</t>
    </rPh>
    <rPh sb="401" eb="402">
      <t>イ</t>
    </rPh>
    <rPh sb="406" eb="408">
      <t>ルイジ</t>
    </rPh>
    <rPh sb="408" eb="410">
      <t>ダンタイ</t>
    </rPh>
    <rPh sb="410" eb="413">
      <t>ヘイキンチ</t>
    </rPh>
    <rPh sb="422" eb="424">
      <t>シタマワ</t>
    </rPh>
    <rPh sb="425" eb="427">
      <t>ジョウキョウ</t>
    </rPh>
    <rPh sb="436" eb="438">
      <t>コンゴ</t>
    </rPh>
    <rPh sb="438" eb="439">
      <t>サラ</t>
    </rPh>
    <rPh sb="441" eb="443">
      <t>シュウエキ</t>
    </rPh>
    <rPh sb="443" eb="445">
      <t>ゾウカ</t>
    </rPh>
    <rPh sb="446" eb="448">
      <t>ヒヨウ</t>
    </rPh>
    <rPh sb="448" eb="450">
      <t>ヨクセイ</t>
    </rPh>
    <rPh sb="451" eb="453">
      <t>タイサク</t>
    </rPh>
    <rPh sb="454" eb="455">
      <t>コウ</t>
    </rPh>
    <rPh sb="457" eb="459">
      <t>ヒツヨウ</t>
    </rPh>
    <phoneticPr fontId="7"/>
  </si>
  <si>
    <t>　更新時期を経過した管路及び施設が多数あり、今後も年々増加する見込みとなっている。現在、代替部品の確保が困難な配水施設の更新を重点的に実施していること、過去の拡張事業で布設した管路が耐用年数を経過し始めたことから管路経年化率は年々上昇する見込みとなっている。
　修繕費用の増加、給水収益が減少する中、一般会計からの高料金対策繰入金、千葉県からの市町村水道総合対策事業補助金と新たな資金確保を行ったが、現在企業債の償還ピークに備えた損益勘定留保資金の確保が必須なことから、多額の費用を必要とする更新工事を実施することが困難なため、管路経年化率の上昇を抑制出来ない状況となっている。</t>
    <rPh sb="1" eb="3">
      <t>コウシン</t>
    </rPh>
    <rPh sb="3" eb="5">
      <t>ジキ</t>
    </rPh>
    <rPh sb="6" eb="8">
      <t>ケイカ</t>
    </rPh>
    <rPh sb="10" eb="11">
      <t>カン</t>
    </rPh>
    <rPh sb="11" eb="12">
      <t>ロ</t>
    </rPh>
    <rPh sb="12" eb="13">
      <t>オヨ</t>
    </rPh>
    <rPh sb="14" eb="16">
      <t>シセツ</t>
    </rPh>
    <rPh sb="17" eb="19">
      <t>タスウ</t>
    </rPh>
    <rPh sb="22" eb="24">
      <t>コンゴ</t>
    </rPh>
    <rPh sb="25" eb="27">
      <t>ネンネン</t>
    </rPh>
    <rPh sb="27" eb="29">
      <t>ゾウカ</t>
    </rPh>
    <rPh sb="31" eb="33">
      <t>ミコ</t>
    </rPh>
    <rPh sb="41" eb="43">
      <t>ゲンザイ</t>
    </rPh>
    <rPh sb="44" eb="46">
      <t>ダイガエ</t>
    </rPh>
    <rPh sb="46" eb="48">
      <t>ブヒン</t>
    </rPh>
    <rPh sb="49" eb="51">
      <t>カクホ</t>
    </rPh>
    <rPh sb="52" eb="54">
      <t>コンナン</t>
    </rPh>
    <rPh sb="55" eb="57">
      <t>ハイスイ</t>
    </rPh>
    <rPh sb="57" eb="59">
      <t>シセツ</t>
    </rPh>
    <rPh sb="60" eb="62">
      <t>コウシン</t>
    </rPh>
    <rPh sb="63" eb="66">
      <t>ジュウテンテキ</t>
    </rPh>
    <rPh sb="67" eb="69">
      <t>ジッシ</t>
    </rPh>
    <rPh sb="76" eb="78">
      <t>カコ</t>
    </rPh>
    <rPh sb="79" eb="81">
      <t>カクチョウ</t>
    </rPh>
    <rPh sb="81" eb="83">
      <t>ジギョウ</t>
    </rPh>
    <rPh sb="84" eb="86">
      <t>フセツ</t>
    </rPh>
    <rPh sb="88" eb="89">
      <t>カン</t>
    </rPh>
    <rPh sb="89" eb="90">
      <t>ロ</t>
    </rPh>
    <rPh sb="91" eb="93">
      <t>タイヨウ</t>
    </rPh>
    <rPh sb="93" eb="95">
      <t>ネンスウ</t>
    </rPh>
    <rPh sb="96" eb="98">
      <t>ケイカ</t>
    </rPh>
    <rPh sb="99" eb="100">
      <t>ハジ</t>
    </rPh>
    <rPh sb="106" eb="107">
      <t>カン</t>
    </rPh>
    <rPh sb="107" eb="108">
      <t>ロ</t>
    </rPh>
    <rPh sb="108" eb="111">
      <t>ケイネンカ</t>
    </rPh>
    <rPh sb="111" eb="112">
      <t>リツ</t>
    </rPh>
    <rPh sb="113" eb="115">
      <t>ネンネン</t>
    </rPh>
    <rPh sb="115" eb="117">
      <t>ジョウショウ</t>
    </rPh>
    <rPh sb="119" eb="121">
      <t>ミコ</t>
    </rPh>
    <rPh sb="131" eb="133">
      <t>シュウゼン</t>
    </rPh>
    <rPh sb="133" eb="135">
      <t>ヒヨウ</t>
    </rPh>
    <rPh sb="136" eb="138">
      <t>ゾウカ</t>
    </rPh>
    <rPh sb="139" eb="141">
      <t>キュウスイ</t>
    </rPh>
    <rPh sb="141" eb="143">
      <t>シュウエキ</t>
    </rPh>
    <rPh sb="144" eb="146">
      <t>ゲンショウ</t>
    </rPh>
    <rPh sb="148" eb="149">
      <t>ナカ</t>
    </rPh>
    <rPh sb="150" eb="152">
      <t>イッパン</t>
    </rPh>
    <rPh sb="152" eb="154">
      <t>カイケイ</t>
    </rPh>
    <rPh sb="157" eb="160">
      <t>コウリョウキン</t>
    </rPh>
    <rPh sb="160" eb="162">
      <t>タイサク</t>
    </rPh>
    <rPh sb="162" eb="164">
      <t>クリイレ</t>
    </rPh>
    <rPh sb="164" eb="165">
      <t>キン</t>
    </rPh>
    <rPh sb="166" eb="169">
      <t>チバケン</t>
    </rPh>
    <rPh sb="172" eb="175">
      <t>シチョウソン</t>
    </rPh>
    <rPh sb="175" eb="177">
      <t>スイドウ</t>
    </rPh>
    <rPh sb="177" eb="179">
      <t>ソウゴウ</t>
    </rPh>
    <rPh sb="179" eb="181">
      <t>タイサク</t>
    </rPh>
    <rPh sb="181" eb="183">
      <t>ジギョウ</t>
    </rPh>
    <rPh sb="183" eb="186">
      <t>ホジョキン</t>
    </rPh>
    <rPh sb="187" eb="188">
      <t>アラ</t>
    </rPh>
    <rPh sb="190" eb="192">
      <t>シキン</t>
    </rPh>
    <rPh sb="192" eb="194">
      <t>カクホ</t>
    </rPh>
    <rPh sb="195" eb="196">
      <t>オコナ</t>
    </rPh>
    <rPh sb="200" eb="202">
      <t>ゲンザイ</t>
    </rPh>
    <rPh sb="202" eb="204">
      <t>キギョウ</t>
    </rPh>
    <rPh sb="204" eb="205">
      <t>サイ</t>
    </rPh>
    <rPh sb="206" eb="208">
      <t>ショウカン</t>
    </rPh>
    <rPh sb="212" eb="213">
      <t>ソナ</t>
    </rPh>
    <rPh sb="215" eb="217">
      <t>ソンエキ</t>
    </rPh>
    <rPh sb="217" eb="219">
      <t>カンジョウ</t>
    </rPh>
    <rPh sb="219" eb="221">
      <t>リュウホ</t>
    </rPh>
    <rPh sb="221" eb="223">
      <t>シキン</t>
    </rPh>
    <rPh sb="224" eb="226">
      <t>カクホ</t>
    </rPh>
    <rPh sb="227" eb="229">
      <t>ヒッス</t>
    </rPh>
    <rPh sb="235" eb="237">
      <t>タガク</t>
    </rPh>
    <rPh sb="238" eb="240">
      <t>ヒヨウ</t>
    </rPh>
    <rPh sb="241" eb="243">
      <t>ヒツヨウ</t>
    </rPh>
    <rPh sb="246" eb="248">
      <t>コウシン</t>
    </rPh>
    <rPh sb="248" eb="250">
      <t>コウジ</t>
    </rPh>
    <rPh sb="251" eb="253">
      <t>ジッシ</t>
    </rPh>
    <rPh sb="258" eb="260">
      <t>コンナン</t>
    </rPh>
    <rPh sb="264" eb="265">
      <t>カン</t>
    </rPh>
    <rPh sb="265" eb="266">
      <t>ロ</t>
    </rPh>
    <rPh sb="266" eb="269">
      <t>ケイネンカ</t>
    </rPh>
    <rPh sb="269" eb="270">
      <t>リツ</t>
    </rPh>
    <rPh sb="271" eb="273">
      <t>ジョウショウ</t>
    </rPh>
    <rPh sb="274" eb="276">
      <t>ヨクセイ</t>
    </rPh>
    <rPh sb="276" eb="278">
      <t>デキ</t>
    </rPh>
    <rPh sb="280" eb="282">
      <t>ジョウキョウ</t>
    </rPh>
    <phoneticPr fontId="7"/>
  </si>
  <si>
    <t>　給水収益が減少する中、管路及び施設の老朽化により修繕費や維持費が増加傾向にあり、管路及び施設を更新するための財源を確保することが非常に困難な状況となっている。平成２８年度から一般会計から高料金対策として繰入金及び千葉県から市町村水道総合対策事業補助金を受け入れたことにより、経常収支比率は前年に比べ改善したが、料金回収率は年々減少していること、類似団体平均値を下回ったことから、基準値においては１００％を上回っており、経営状況は健全性を維持していると判断できるものの良好な状態とは言い切れない状況になりつつある。
　また、経常収支比率の改善分については、今後迎える企業債の償還ピークに備えるため、損益勘定留保資金として確保する必要があり、建設改良事業の実施については、損益勘定留保資金の残高状況を踏まえて実施することとなる。そのため有形固定資産減価償却率、管路経年化率、管路更新率の改善は困難な状況である。財政状況を踏まえ、現在策定中の鴨川市水道ビジョン及び経営戦略をもとに老朽化が進む施設の計画的な改修を今後実施していくこととなる。</t>
    <rPh sb="1" eb="3">
      <t>キュウスイ</t>
    </rPh>
    <rPh sb="3" eb="5">
      <t>シュウエキ</t>
    </rPh>
    <rPh sb="6" eb="8">
      <t>ゲンショウ</t>
    </rPh>
    <rPh sb="10" eb="11">
      <t>ナカ</t>
    </rPh>
    <rPh sb="12" eb="13">
      <t>カン</t>
    </rPh>
    <rPh sb="13" eb="14">
      <t>ロ</t>
    </rPh>
    <rPh sb="14" eb="15">
      <t>オヨ</t>
    </rPh>
    <rPh sb="16" eb="18">
      <t>シセツ</t>
    </rPh>
    <rPh sb="19" eb="22">
      <t>ロウキュウカ</t>
    </rPh>
    <rPh sb="25" eb="28">
      <t>シュウゼンヒ</t>
    </rPh>
    <rPh sb="29" eb="32">
      <t>イジヒ</t>
    </rPh>
    <rPh sb="33" eb="35">
      <t>ゾウカ</t>
    </rPh>
    <rPh sb="35" eb="37">
      <t>ケイコウ</t>
    </rPh>
    <rPh sb="41" eb="42">
      <t>カン</t>
    </rPh>
    <rPh sb="42" eb="43">
      <t>ロ</t>
    </rPh>
    <rPh sb="43" eb="44">
      <t>オヨ</t>
    </rPh>
    <rPh sb="45" eb="47">
      <t>シセツ</t>
    </rPh>
    <rPh sb="48" eb="50">
      <t>コウシン</t>
    </rPh>
    <rPh sb="55" eb="57">
      <t>ザイゲン</t>
    </rPh>
    <rPh sb="58" eb="60">
      <t>カクホ</t>
    </rPh>
    <rPh sb="65" eb="67">
      <t>ヒジョウ</t>
    </rPh>
    <rPh sb="68" eb="70">
      <t>コンナン</t>
    </rPh>
    <rPh sb="71" eb="73">
      <t>ジョウキョウ</t>
    </rPh>
    <rPh sb="80" eb="82">
      <t>ヘイセイ</t>
    </rPh>
    <rPh sb="84" eb="86">
      <t>ネンド</t>
    </rPh>
    <rPh sb="88" eb="90">
      <t>イッパン</t>
    </rPh>
    <rPh sb="90" eb="92">
      <t>カイケイ</t>
    </rPh>
    <rPh sb="94" eb="97">
      <t>コウリョウキン</t>
    </rPh>
    <rPh sb="97" eb="99">
      <t>タイサク</t>
    </rPh>
    <rPh sb="102" eb="104">
      <t>クリイレ</t>
    </rPh>
    <rPh sb="104" eb="105">
      <t>キン</t>
    </rPh>
    <rPh sb="105" eb="106">
      <t>オヨ</t>
    </rPh>
    <rPh sb="107" eb="110">
      <t>チバケン</t>
    </rPh>
    <rPh sb="112" eb="115">
      <t>シチョウソン</t>
    </rPh>
    <rPh sb="115" eb="117">
      <t>スイドウ</t>
    </rPh>
    <rPh sb="117" eb="119">
      <t>ソウゴウ</t>
    </rPh>
    <rPh sb="119" eb="121">
      <t>タイサク</t>
    </rPh>
    <rPh sb="121" eb="123">
      <t>ジギョウ</t>
    </rPh>
    <rPh sb="123" eb="126">
      <t>ホジョキン</t>
    </rPh>
    <rPh sb="127" eb="128">
      <t>ウ</t>
    </rPh>
    <rPh sb="129" eb="130">
      <t>イ</t>
    </rPh>
    <rPh sb="138" eb="140">
      <t>ケイジョウ</t>
    </rPh>
    <rPh sb="140" eb="142">
      <t>シュウシ</t>
    </rPh>
    <rPh sb="142" eb="144">
      <t>ヒリツ</t>
    </rPh>
    <rPh sb="145" eb="147">
      <t>ゼンネン</t>
    </rPh>
    <rPh sb="148" eb="149">
      <t>クラ</t>
    </rPh>
    <rPh sb="150" eb="152">
      <t>カイゼン</t>
    </rPh>
    <rPh sb="156" eb="158">
      <t>リョウキン</t>
    </rPh>
    <rPh sb="158" eb="160">
      <t>カイシュウ</t>
    </rPh>
    <rPh sb="160" eb="161">
      <t>リツ</t>
    </rPh>
    <rPh sb="162" eb="164">
      <t>ネンネン</t>
    </rPh>
    <rPh sb="164" eb="166">
      <t>ゲンショウ</t>
    </rPh>
    <rPh sb="173" eb="175">
      <t>ルイジ</t>
    </rPh>
    <rPh sb="175" eb="177">
      <t>ダンタイ</t>
    </rPh>
    <rPh sb="177" eb="180">
      <t>ヘイキンチ</t>
    </rPh>
    <rPh sb="181" eb="183">
      <t>シタマワ</t>
    </rPh>
    <rPh sb="190" eb="192">
      <t>キジュン</t>
    </rPh>
    <rPh sb="192" eb="193">
      <t>アタイ</t>
    </rPh>
    <rPh sb="203" eb="205">
      <t>ウワマワ</t>
    </rPh>
    <rPh sb="210" eb="212">
      <t>ケイエイ</t>
    </rPh>
    <rPh sb="212" eb="214">
      <t>ジョウキョウ</t>
    </rPh>
    <rPh sb="215" eb="218">
      <t>ケンゼンセイ</t>
    </rPh>
    <rPh sb="219" eb="221">
      <t>イジ</t>
    </rPh>
    <rPh sb="226" eb="228">
      <t>ハンダン</t>
    </rPh>
    <rPh sb="234" eb="236">
      <t>リョウコウ</t>
    </rPh>
    <rPh sb="237" eb="239">
      <t>ジョウタイ</t>
    </rPh>
    <rPh sb="241" eb="242">
      <t>イ</t>
    </rPh>
    <rPh sb="243" eb="244">
      <t>キ</t>
    </rPh>
    <rPh sb="247" eb="249">
      <t>ジョウキョウ</t>
    </rPh>
    <rPh sb="262" eb="264">
      <t>ケイジョウ</t>
    </rPh>
    <rPh sb="264" eb="266">
      <t>シュウシ</t>
    </rPh>
    <rPh sb="266" eb="268">
      <t>ヒリツ</t>
    </rPh>
    <rPh sb="269" eb="271">
      <t>カイゼン</t>
    </rPh>
    <rPh sb="271" eb="272">
      <t>ブン</t>
    </rPh>
    <rPh sb="278" eb="280">
      <t>コンゴ</t>
    </rPh>
    <rPh sb="280" eb="281">
      <t>ムカ</t>
    </rPh>
    <rPh sb="283" eb="285">
      <t>キギョウ</t>
    </rPh>
    <rPh sb="285" eb="286">
      <t>サイ</t>
    </rPh>
    <rPh sb="287" eb="289">
      <t>ショウカン</t>
    </rPh>
    <rPh sb="293" eb="294">
      <t>ソナ</t>
    </rPh>
    <rPh sb="299" eb="301">
      <t>ソンエキ</t>
    </rPh>
    <rPh sb="301" eb="303">
      <t>カンジョウ</t>
    </rPh>
    <rPh sb="303" eb="305">
      <t>リュウホ</t>
    </rPh>
    <rPh sb="305" eb="307">
      <t>シキン</t>
    </rPh>
    <rPh sb="310" eb="312">
      <t>カクホ</t>
    </rPh>
    <rPh sb="314" eb="316">
      <t>ヒツヨウ</t>
    </rPh>
    <rPh sb="320" eb="322">
      <t>ケンセツ</t>
    </rPh>
    <rPh sb="322" eb="324">
      <t>カイリョウ</t>
    </rPh>
    <rPh sb="324" eb="326">
      <t>ジギョウ</t>
    </rPh>
    <rPh sb="327" eb="329">
      <t>ジッシ</t>
    </rPh>
    <rPh sb="335" eb="337">
      <t>ソンエキ</t>
    </rPh>
    <rPh sb="337" eb="339">
      <t>カンジョウ</t>
    </rPh>
    <rPh sb="339" eb="341">
      <t>リュウホ</t>
    </rPh>
    <rPh sb="341" eb="343">
      <t>シキン</t>
    </rPh>
    <rPh sb="344" eb="346">
      <t>ザンダカ</t>
    </rPh>
    <rPh sb="346" eb="348">
      <t>ジョウキョウ</t>
    </rPh>
    <rPh sb="349" eb="350">
      <t>フ</t>
    </rPh>
    <rPh sb="353" eb="355">
      <t>ジッシ</t>
    </rPh>
    <rPh sb="367" eb="369">
      <t>ユウケイ</t>
    </rPh>
    <rPh sb="369" eb="371">
      <t>コテイ</t>
    </rPh>
    <rPh sb="371" eb="373">
      <t>シサン</t>
    </rPh>
    <rPh sb="373" eb="375">
      <t>ゲンカ</t>
    </rPh>
    <rPh sb="375" eb="377">
      <t>ショウキャク</t>
    </rPh>
    <rPh sb="377" eb="378">
      <t>リツ</t>
    </rPh>
    <rPh sb="379" eb="380">
      <t>カン</t>
    </rPh>
    <rPh sb="380" eb="381">
      <t>ロ</t>
    </rPh>
    <rPh sb="381" eb="384">
      <t>ケイネンカ</t>
    </rPh>
    <rPh sb="384" eb="385">
      <t>リツ</t>
    </rPh>
    <rPh sb="386" eb="387">
      <t>カン</t>
    </rPh>
    <rPh sb="387" eb="388">
      <t>ロ</t>
    </rPh>
    <rPh sb="388" eb="390">
      <t>コウシン</t>
    </rPh>
    <rPh sb="390" eb="391">
      <t>リツ</t>
    </rPh>
    <rPh sb="392" eb="394">
      <t>カイゼン</t>
    </rPh>
    <rPh sb="395" eb="397">
      <t>コンナン</t>
    </rPh>
    <rPh sb="398" eb="400">
      <t>ジョウキョウ</t>
    </rPh>
    <rPh sb="404" eb="405">
      <t>ザイ</t>
    </rPh>
    <rPh sb="405" eb="406">
      <t>セイ</t>
    </rPh>
    <rPh sb="406" eb="408">
      <t>ジョウキョウ</t>
    </rPh>
    <rPh sb="409" eb="410">
      <t>フ</t>
    </rPh>
    <rPh sb="413" eb="415">
      <t>ゲンザイ</t>
    </rPh>
    <rPh sb="415" eb="417">
      <t>サクテイ</t>
    </rPh>
    <rPh sb="417" eb="418">
      <t>チュウ</t>
    </rPh>
    <rPh sb="419" eb="421">
      <t>カモガワ</t>
    </rPh>
    <rPh sb="421" eb="422">
      <t>シ</t>
    </rPh>
    <rPh sb="422" eb="424">
      <t>スイドウ</t>
    </rPh>
    <rPh sb="428" eb="429">
      <t>オヨ</t>
    </rPh>
    <rPh sb="430" eb="432">
      <t>ケイエイ</t>
    </rPh>
    <rPh sb="432" eb="434">
      <t>センリャク</t>
    </rPh>
    <rPh sb="438" eb="441">
      <t>ロウキュウカ</t>
    </rPh>
    <rPh sb="442" eb="443">
      <t>スス</t>
    </rPh>
    <rPh sb="444" eb="446">
      <t>シセツ</t>
    </rPh>
    <rPh sb="447" eb="449">
      <t>ケイカク</t>
    </rPh>
    <rPh sb="449" eb="450">
      <t>テキ</t>
    </rPh>
    <rPh sb="451" eb="453">
      <t>カイシュウ</t>
    </rPh>
    <rPh sb="454" eb="456">
      <t>コンゴ</t>
    </rPh>
    <rPh sb="456" eb="458">
      <t>ジッシ</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</si>
</sst>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97">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8" fillId="2" borderId="6" xfId="4" applyFont="1" applyFill="1" applyBorder="1" applyAlignment="1">
      <alignment horizontal="center" vertical="center" shrinkToFit="1"/>
    </xf>
    <xf numFmtId="0" fontId="9" fillId="0" borderId="6" xfId="4" applyNumberFormat="1" applyFont="1" applyBorder="1" applyAlignment="1" applyProtection="1">
      <alignment horizontal="center" vertical="center" shrinkToFit="1"/>
      <protection hidden="1"/>
    </xf>
    <xf numFmtId="176" fontId="9" fillId="0" borderId="6" xfId="4" applyNumberFormat="1" applyFont="1" applyBorder="1" applyAlignment="1" applyProtection="1">
      <alignment horizontal="center" vertical="center" shrinkToFit="1"/>
      <protection hidden="1"/>
    </xf>
    <xf numFmtId="0" fontId="11" fillId="0" borderId="7"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8" fillId="2" borderId="8" xfId="4" applyFont="1" applyFill="1" applyBorder="1" applyAlignment="1">
      <alignment horizontal="center" vertical="center" shrinkToFit="1"/>
    </xf>
    <xf numFmtId="0" fontId="9" fillId="0" borderId="8" xfId="4" applyNumberFormat="1" applyFont="1" applyBorder="1" applyAlignment="1" applyProtection="1">
      <alignment horizontal="center" vertical="center" shrinkToFit="1"/>
      <protection hidden="1"/>
    </xf>
    <xf numFmtId="176" fontId="9" fillId="0" borderId="8" xfId="4" applyNumberFormat="1" applyFont="1" applyBorder="1" applyAlignment="1" applyProtection="1">
      <alignment horizontal="center" vertical="center" shrinkToFit="1"/>
      <protection hidden="1"/>
    </xf>
    <xf numFmtId="0" fontId="8" fillId="2" borderId="9" xfId="4" applyFont="1" applyFill="1" applyBorder="1" applyAlignment="1">
      <alignment horizontal="center" vertical="center" shrinkToFit="1"/>
    </xf>
    <xf numFmtId="0" fontId="9" fillId="0" borderId="9" xfId="4" applyNumberFormat="1" applyFont="1" applyBorder="1" applyAlignment="1" applyProtection="1">
      <alignment horizontal="center" vertical="center" shrinkToFit="1"/>
      <protection hidden="1"/>
    </xf>
    <xf numFmtId="176" fontId="9" fillId="0" borderId="9" xfId="4" applyNumberFormat="1" applyFont="1" applyBorder="1" applyAlignment="1" applyProtection="1">
      <alignment horizontal="center" vertical="center" shrinkToFit="1"/>
      <protection hidden="1"/>
    </xf>
    <xf numFmtId="0" fontId="5" fillId="0" borderId="0" xfId="4" applyFont="1" applyBorder="1">
      <alignment vertical="center"/>
    </xf>
    <xf numFmtId="177" fontId="9" fillId="0" borderId="9" xfId="4" applyNumberFormat="1" applyFont="1" applyBorder="1" applyAlignment="1" applyProtection="1">
      <alignment horizontal="center" vertical="center" shrinkToFit="1"/>
      <protection hidden="1"/>
    </xf>
    <xf numFmtId="49" fontId="8" fillId="0" borderId="0" xfId="4" applyNumberFormat="1" applyFont="1" applyBorder="1" applyAlignment="1" applyProtection="1">
      <alignment horizontal="left" vertical="center"/>
      <protection hidden="1"/>
    </xf>
    <xf numFmtId="0" fontId="9" fillId="0" borderId="9" xfId="4" applyNumberFormat="1" applyFont="1" applyBorder="1" applyAlignment="1" applyProtection="1">
      <alignment horizontal="center" vertical="center" shrinkToFit="1"/>
      <protection locked="0"/>
    </xf>
    <xf numFmtId="0" fontId="11" fillId="0" borderId="10" xfId="4" applyFont="1" applyBorder="1" applyAlignment="1">
      <alignment horizontal="center" vertical="center"/>
    </xf>
    <xf numFmtId="0" fontId="11" fillId="0" borderId="11" xfId="4" applyFont="1" applyBorder="1" applyAlignment="1">
      <alignment horizontal="center"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5" fillId="0" borderId="4" xfId="4" applyFont="1" applyBorder="1" applyAlignment="1" applyProtection="1">
      <alignment horizontal="left" vertical="top" wrapText="1"/>
      <protection locked="0"/>
    </xf>
    <xf numFmtId="0" fontId="5" fillId="0" borderId="5" xfId="4" applyFont="1" applyBorder="1" applyAlignment="1" applyProtection="1">
      <alignment horizontal="left" vertical="top" wrapText="1"/>
      <protection locked="0"/>
    </xf>
    <xf numFmtId="0" fontId="11" fillId="0" borderId="7"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7"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0" fontId="16" fillId="0" borderId="10" xfId="4" applyFont="1" applyBorder="1" applyAlignment="1">
      <alignment horizontal="left" vertical="center"/>
    </xf>
    <xf numFmtId="0" fontId="16" fillId="0" borderId="11" xfId="4" applyFont="1" applyBorder="1" applyAlignment="1">
      <alignment horizontal="left" vertical="center"/>
    </xf>
    <xf numFmtId="0" fontId="9" fillId="0" borderId="11" xfId="4" applyFont="1" applyBorder="1" applyAlignment="1" applyProtection="1">
      <alignment horizontal="left" vertical="top" wrapText="1"/>
      <protection locked="0"/>
    </xf>
    <xf numFmtId="0" fontId="5" fillId="0" borderId="11" xfId="4" applyFont="1" applyBorder="1" applyAlignment="1" applyProtection="1">
      <alignment horizontal="left" vertical="top" wrapText="1"/>
      <protection locked="0"/>
    </xf>
    <xf numFmtId="0" fontId="5" fillId="0" borderId="12"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78" fontId="1" fillId="0" borderId="9"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9" xfId="4" applyFill="1" applyBorder="1" applyAlignment="1">
      <alignment vertical="center" shrinkToFit="1"/>
    </xf>
    <xf numFmtId="0" fontId="1" fillId="3" borderId="7" xfId="4" applyFill="1" applyBorder="1" applyAlignment="1">
      <alignment horizontal="center" vertical="center"/>
    </xf>
    <xf numFmtId="0" fontId="1" fillId="3" borderId="1" xfId="4" applyFill="1" applyBorder="1" applyAlignment="1">
      <alignment horizontal="center" vertical="center"/>
    </xf>
    <xf numFmtId="176" fontId="1" fillId="4" borderId="9" xfId="1" applyNumberFormat="1" applyFont="1" applyFill="1" applyBorder="1" applyAlignment="1">
      <alignment vertical="center" shrinkToFit="1"/>
    </xf>
    <xf numFmtId="176" fontId="1" fillId="0" borderId="9" xfId="1" applyNumberFormat="1" applyFont="1" applyBorder="1" applyAlignment="1">
      <alignment vertical="center" shrinkToFit="1"/>
    </xf>
    <xf numFmtId="0" fontId="1" fillId="3" borderId="10"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179" fontId="1" fillId="4" borderId="9" xfId="1" applyNumberFormat="1" applyFont="1" applyFill="1" applyBorder="1" applyAlignment="1">
      <alignment vertical="center" shrinkToFit="1"/>
    </xf>
    <xf numFmtId="40" fontId="0" fillId="0" borderId="0" xfId="4" applyNumberFormat="1" applyFont="1">
      <alignment vertical="center"/>
    </xf>
    <xf numFmtId="180" fontId="1" fillId="0" borderId="0" xfId="1" applyNumberFormat="1" applyFont="1" applyBorder="1" applyAlignment="1">
      <alignment vertical="center" shrinkToFit="1"/>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0.34</c:v>
                </c:pt>
                <c:pt idx="2">
                  <c:v>0.42</c:v>
                </c:pt>
                <c:pt idx="3">
                  <c:v>0.21</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0.81</c:v>
                </c:pt>
                <c:pt idx="1">
                  <c:v>0.59</c:v>
                </c:pt>
                <c:pt idx="2">
                  <c:v>0.6</c:v>
                </c:pt>
                <c:pt idx="3">
                  <c:v>0.56000000000000005</c:v>
                </c:pt>
                <c:pt idx="4">
                  <c:v>0.61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106.58</c:v>
                </c:pt>
                <c:pt idx="1">
                  <c:v>106.5</c:v>
                </c:pt>
                <c:pt idx="2">
                  <c:v>109.25</c:v>
                </c:pt>
                <c:pt idx="3">
                  <c:v>104.45</c:v>
                </c:pt>
                <c:pt idx="4">
                  <c:v>129.9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106.41</c:v>
                </c:pt>
                <c:pt idx="1">
                  <c:v>106.89</c:v>
                </c:pt>
                <c:pt idx="2">
                  <c:v>109.04</c:v>
                </c:pt>
                <c:pt idx="3">
                  <c:v>109.64</c:v>
                </c:pt>
                <c:pt idx="4">
                  <c:v>110.95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36.700000000000003</c:v>
                </c:pt>
                <c:pt idx="1">
                  <c:v>37.76</c:v>
                </c:pt>
                <c:pt idx="2">
                  <c:v>48.77</c:v>
                </c:pt>
                <c:pt idx="3">
                  <c:v>50.49</c:v>
                </c:pt>
                <c:pt idx="4">
                  <c:v>52.13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36.36</c:v>
                </c:pt>
                <c:pt idx="1">
                  <c:v>37.340000000000003</c:v>
                </c:pt>
                <c:pt idx="2">
                  <c:v>44.31</c:v>
                </c:pt>
                <c:pt idx="3">
                  <c:v>45.75</c:v>
                </c:pt>
                <c:pt idx="4">
                  <c:v>46.9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7.82</c:v>
                </c:pt>
                <c:pt idx="1">
                  <c:v>7.8</c:v>
                </c:pt>
                <c:pt idx="2">
                  <c:v>20.41</c:v>
                </c:pt>
                <c:pt idx="3">
                  <c:v>20.37</c:v>
                </c:pt>
                <c:pt idx="4">
                  <c:v>20.37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7.8</c:v>
                </c:pt>
                <c:pt idx="1">
                  <c:v>8.39</c:v>
                </c:pt>
                <c:pt idx="2">
                  <c:v>10.09</c:v>
                </c:pt>
                <c:pt idx="3">
                  <c:v>10.54</c:v>
                </c:pt>
                <c:pt idx="4">
                  <c:v>12.03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6.33</c:v>
                </c:pt>
                <c:pt idx="1">
                  <c:v>7.76</c:v>
                </c:pt>
                <c:pt idx="2">
                  <c:v>3.77</c:v>
                </c:pt>
                <c:pt idx="3">
                  <c:v>3.62</c:v>
                </c:pt>
                <c:pt idx="4">
                  <c:v>3.91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437.28</c:v>
                </c:pt>
                <c:pt idx="1">
                  <c:v>502.98</c:v>
                </c:pt>
                <c:pt idx="2">
                  <c:v>166.99</c:v>
                </c:pt>
                <c:pt idx="3">
                  <c:v>168.9</c:v>
                </c:pt>
                <c:pt idx="4">
                  <c:v>231.65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852.01</c:v>
                </c:pt>
                <c:pt idx="1">
                  <c:v>909.68</c:v>
                </c:pt>
                <c:pt idx="2">
                  <c:v>382.09</c:v>
                </c:pt>
                <c:pt idx="3">
                  <c:v>371.31</c:v>
                </c:pt>
                <c:pt idx="4">
                  <c:v>377.63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375.49</c:v>
                </c:pt>
                <c:pt idx="1">
                  <c:v>348.6</c:v>
                </c:pt>
                <c:pt idx="2">
                  <c:v>347.41</c:v>
                </c:pt>
                <c:pt idx="3">
                  <c:v>323.27</c:v>
                </c:pt>
                <c:pt idx="4">
                  <c:v>302.19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391.4</c:v>
                </c:pt>
                <c:pt idx="1">
                  <c:v>382.65</c:v>
                </c:pt>
                <c:pt idx="2">
                  <c:v>385.06</c:v>
                </c:pt>
                <c:pt idx="3">
                  <c:v>373.09</c:v>
                </c:pt>
                <c:pt idx="4">
                  <c:v>364.71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103.16</c:v>
                </c:pt>
                <c:pt idx="1">
                  <c:v>104.17</c:v>
                </c:pt>
                <c:pt idx="2">
                  <c:v>105.92</c:v>
                </c:pt>
                <c:pt idx="3">
                  <c:v>102.53</c:v>
                </c:pt>
                <c:pt idx="4">
                  <c:v>100.14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95.91</c:v>
                </c:pt>
                <c:pt idx="1">
                  <c:v>96.1</c:v>
                </c:pt>
                <c:pt idx="2">
                  <c:v>99.07</c:v>
                </c:pt>
                <c:pt idx="3">
                  <c:v>99.99</c:v>
                </c:pt>
                <c:pt idx="4">
                  <c:v>100.65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259.67</c:v>
                </c:pt>
                <c:pt idx="1">
                  <c:v>257.43</c:v>
                </c:pt>
                <c:pt idx="2">
                  <c:v>253.53</c:v>
                </c:pt>
                <c:pt idx="3">
                  <c:v>261.93</c:v>
                </c:pt>
                <c:pt idx="4">
                  <c:v>268.94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179.29</c:v>
                </c:pt>
                <c:pt idx="1">
                  <c:v>178.39</c:v>
                </c:pt>
                <c:pt idx="2">
                  <c:v>173.03</c:v>
                </c:pt>
                <c:pt idx="3">
                  <c:v>171.15</c:v>
                </c:pt>
                <c:pt idx="4">
                  <c:v>170.19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54.32</c:v>
                </c:pt>
                <c:pt idx="1">
                  <c:v>54.55</c:v>
                </c:pt>
                <c:pt idx="2">
                  <c:v>53.34</c:v>
                </c:pt>
                <c:pt idx="3">
                  <c:v>53.69</c:v>
                </c:pt>
                <c:pt idx="4">
                  <c:v>54.13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59.09</c:v>
                </c:pt>
                <c:pt idx="1">
                  <c:v>59.23</c:v>
                </c:pt>
                <c:pt idx="2">
                  <c:v>58.58</c:v>
                </c:pt>
                <c:pt idx="3">
                  <c:v>58.53</c:v>
                </c:pt>
                <c:pt idx="4">
                  <c:v>59.01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81.709999999999994</c:v>
                </c:pt>
                <c:pt idx="1">
                  <c:v>81.53</c:v>
                </c:pt>
                <c:pt idx="2">
                  <c:v>81.22</c:v>
                </c:pt>
                <c:pt idx="3">
                  <c:v>79.510000000000005</c:v>
                </c:pt>
                <c:pt idx="4">
                  <c:v>77.64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85.4</c:v>
                </c:pt>
                <c:pt idx="1">
                  <c:v>85.53</c:v>
                </c:pt>
                <c:pt idx="2">
                  <c:v>85.23</c:v>
                </c:pt>
                <c:pt idx="3">
                  <c:v>85.26</c:v>
                </c:pt>
                <c:pt idx="4">
                  <c:v>85.37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【114.35】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【163.27】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【105.59】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【47.91】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【0.76】</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106.58</v>
          </cell>
          <cell r="Y6">
            <v>106.5</v>
          </cell>
          <cell r="Z6">
            <v>109.25</v>
          </cell>
          <cell r="AA6">
            <v>104.45</v>
          </cell>
          <cell r="AB6">
            <v>129.9</v>
          </cell>
          <cell r="AC6">
            <v>106.41</v>
          </cell>
          <cell r="AD6">
            <v>106.89</v>
          </cell>
          <cell r="AE6">
            <v>109.04</v>
          </cell>
          <cell r="AF6">
            <v>109.64</v>
          </cell>
          <cell r="AG6">
            <v>110.95</v>
          </cell>
          <cell r="AI6">
            <v>0</v>
          </cell>
          <cell r="AJ6">
            <v>0</v>
          </cell>
          <cell r="AK6">
            <v>0</v>
          </cell>
          <cell r="AL6">
            <v>0</v>
          </cell>
          <cell r="AM6">
            <v>0</v>
          </cell>
          <cell r="AN6">
            <v>6.33</v>
          </cell>
          <cell r="AO6">
            <v>7.76</v>
          </cell>
          <cell r="AP6">
            <v>3.77</v>
          </cell>
          <cell r="AQ6">
            <v>3.62</v>
          </cell>
          <cell r="AR6">
            <v>3.91</v>
          </cell>
          <cell r="AT6">
            <v>437.28</v>
          </cell>
          <cell r="AU6">
            <v>502.98</v>
          </cell>
          <cell r="AV6">
            <v>166.99</v>
          </cell>
          <cell r="AW6">
            <v>168.9</v>
          </cell>
          <cell r="AX6">
            <v>231.65</v>
          </cell>
          <cell r="AY6">
            <v>852.01</v>
          </cell>
          <cell r="AZ6">
            <v>909.68</v>
          </cell>
          <cell r="BA6">
            <v>382.09</v>
          </cell>
          <cell r="BB6">
            <v>371.31</v>
          </cell>
          <cell r="BC6">
            <v>377.63</v>
          </cell>
          <cell r="BE6">
            <v>375.49</v>
          </cell>
          <cell r="BF6">
            <v>348.6</v>
          </cell>
          <cell r="BG6">
            <v>347.41</v>
          </cell>
          <cell r="BH6">
            <v>323.27</v>
          </cell>
          <cell r="BI6">
            <v>302.19</v>
          </cell>
          <cell r="BJ6">
            <v>391.4</v>
          </cell>
          <cell r="BK6">
            <v>382.65</v>
          </cell>
          <cell r="BL6">
            <v>385.06</v>
          </cell>
          <cell r="BM6">
            <v>373.09</v>
          </cell>
          <cell r="BN6">
            <v>364.71</v>
          </cell>
          <cell r="BP6">
            <v>103.16</v>
          </cell>
          <cell r="BQ6">
            <v>104.17</v>
          </cell>
          <cell r="BR6">
            <v>105.92</v>
          </cell>
          <cell r="BS6">
            <v>102.53</v>
          </cell>
          <cell r="BT6">
            <v>100.14</v>
          </cell>
          <cell r="BU6">
            <v>95.91</v>
          </cell>
          <cell r="BV6">
            <v>96.1</v>
          </cell>
          <cell r="BW6">
            <v>99.07</v>
          </cell>
          <cell r="BX6">
            <v>99.99</v>
          </cell>
          <cell r="BY6">
            <v>100.65</v>
          </cell>
          <cell r="CA6">
            <v>259.67</v>
          </cell>
          <cell r="CB6">
            <v>257.43</v>
          </cell>
          <cell r="CC6">
            <v>253.53</v>
          </cell>
          <cell r="CD6">
            <v>261.93</v>
          </cell>
          <cell r="CE6">
            <v>268.94</v>
          </cell>
          <cell r="CF6">
            <v>179.29</v>
          </cell>
          <cell r="CG6">
            <v>178.39</v>
          </cell>
          <cell r="CH6">
            <v>173.03</v>
          </cell>
          <cell r="CI6">
            <v>171.15</v>
          </cell>
          <cell r="CJ6">
            <v>170.19</v>
          </cell>
          <cell r="CL6">
            <v>54.32</v>
          </cell>
          <cell r="CM6">
            <v>54.55</v>
          </cell>
          <cell r="CN6">
            <v>53.34</v>
          </cell>
          <cell r="CO6">
            <v>53.69</v>
          </cell>
          <cell r="CP6">
            <v>54.13</v>
          </cell>
          <cell r="CQ6">
            <v>59.09</v>
          </cell>
          <cell r="CR6">
            <v>59.23</v>
          </cell>
          <cell r="CS6">
            <v>58.58</v>
          </cell>
          <cell r="CT6">
            <v>58.53</v>
          </cell>
          <cell r="CU6">
            <v>59.01</v>
          </cell>
          <cell r="CW6">
            <v>81.709999999999994</v>
          </cell>
          <cell r="CX6">
            <v>81.53</v>
          </cell>
          <cell r="CY6">
            <v>81.22</v>
          </cell>
          <cell r="CZ6">
            <v>79.510000000000005</v>
          </cell>
          <cell r="DA6">
            <v>77.64</v>
          </cell>
          <cell r="DB6">
            <v>85.4</v>
          </cell>
          <cell r="DC6">
            <v>85.53</v>
          </cell>
          <cell r="DD6">
            <v>85.23</v>
          </cell>
          <cell r="DE6">
            <v>85.26</v>
          </cell>
          <cell r="DF6">
            <v>85.37</v>
          </cell>
          <cell r="DH6">
            <v>36.700000000000003</v>
          </cell>
          <cell r="DI6">
            <v>37.76</v>
          </cell>
          <cell r="DJ6">
            <v>48.77</v>
          </cell>
          <cell r="DK6">
            <v>50.49</v>
          </cell>
          <cell r="DL6">
            <v>52.13</v>
          </cell>
          <cell r="DM6">
            <v>36.36</v>
          </cell>
          <cell r="DN6">
            <v>37.340000000000003</v>
          </cell>
          <cell r="DO6">
            <v>44.31</v>
          </cell>
          <cell r="DP6">
            <v>45.75</v>
          </cell>
          <cell r="DQ6">
            <v>46.9</v>
          </cell>
          <cell r="DS6">
            <v>7.82</v>
          </cell>
          <cell r="DT6">
            <v>7.8</v>
          </cell>
          <cell r="DU6">
            <v>20.41</v>
          </cell>
          <cell r="DV6">
            <v>20.37</v>
          </cell>
          <cell r="DW6">
            <v>20.37</v>
          </cell>
          <cell r="DX6">
            <v>7.8</v>
          </cell>
          <cell r="DY6">
            <v>8.39</v>
          </cell>
          <cell r="DZ6">
            <v>10.09</v>
          </cell>
          <cell r="EA6">
            <v>10.54</v>
          </cell>
          <cell r="EB6">
            <v>12.03</v>
          </cell>
          <cell r="ED6">
            <v>0.56000000000000005</v>
          </cell>
          <cell r="EE6">
            <v>0.34</v>
          </cell>
          <cell r="EF6">
            <v>0.42</v>
          </cell>
          <cell r="EG6">
            <v>0.21</v>
          </cell>
          <cell r="EH6">
            <v>0</v>
          </cell>
          <cell r="EI6">
            <v>0.81</v>
          </cell>
          <cell r="EJ6">
            <v>0.59</v>
          </cell>
          <cell r="EK6">
            <v>0.6</v>
          </cell>
          <cell r="EL6">
            <v>0.56000000000000005</v>
          </cell>
          <cell r="EM6">
            <v>0.61</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zoomScale="150" zoomScaleNormal="150" workbookViewId="0">
      <selection activeCell="BL47" sqref="BL47:BZ63"/>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千葉県　鴨川市</v>
      </c>
      <c r="C6" s="5"/>
      <c r="D6" s="5"/>
      <c r="E6" s="5"/>
      <c r="F6" s="5"/>
      <c r="G6" s="5"/>
      <c r="H6" s="5"/>
      <c r="I6" s="5"/>
      <c r="J6" s="5"/>
      <c r="K6" s="5"/>
      <c r="L6" s="5"/>
      <c r="M6" s="5"/>
      <c r="N6" s="5"/>
      <c r="O6" s="5"/>
      <c r="P6" s="5"/>
      <c r="Q6" s="5"/>
      <c r="R6" s="5"/>
      <c r="S6" s="5"/>
      <c r="T6" s="5"/>
      <c r="U6" s="5"/>
      <c r="V6" s="5"/>
      <c r="W6" s="5"/>
      <c r="X6" s="5"/>
      <c r="Y6" s="5"/>
      <c r="Z6" s="5"/>
      <c r="AA6" s="5"/>
      <c r="AB6" s="5"/>
      <c r="AC6" s="5"/>
      <c r="AD6" s="32"/>
      <c r="AE6" s="32"/>
      <c r="AF6" s="32"/>
      <c r="AG6" s="32"/>
      <c r="AH6" s="19"/>
      <c r="AI6" s="19"/>
      <c r="AJ6" s="19"/>
      <c r="AK6" s="19"/>
      <c r="AL6" s="19"/>
      <c r="AM6" s="19"/>
      <c r="AN6" s="19"/>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14"/>
      <c r="D7" s="14"/>
      <c r="E7" s="14"/>
      <c r="F7" s="14"/>
      <c r="G7" s="14"/>
      <c r="H7" s="14"/>
      <c r="I7" s="6" t="s">
        <v>14</v>
      </c>
      <c r="J7" s="14"/>
      <c r="K7" s="14"/>
      <c r="L7" s="14"/>
      <c r="M7" s="14"/>
      <c r="N7" s="14"/>
      <c r="O7" s="24"/>
      <c r="P7" s="27" t="s">
        <v>8</v>
      </c>
      <c r="Q7" s="27"/>
      <c r="R7" s="27"/>
      <c r="S7" s="27"/>
      <c r="T7" s="27"/>
      <c r="U7" s="27"/>
      <c r="V7" s="27"/>
      <c r="W7" s="27" t="s">
        <v>12</v>
      </c>
      <c r="X7" s="27"/>
      <c r="Y7" s="27"/>
      <c r="Z7" s="27"/>
      <c r="AA7" s="27"/>
      <c r="AB7" s="27"/>
      <c r="AC7" s="27"/>
      <c r="AD7" s="27" t="s">
        <v>5</v>
      </c>
      <c r="AE7" s="27"/>
      <c r="AF7" s="27"/>
      <c r="AG7" s="27"/>
      <c r="AH7" s="27"/>
      <c r="AI7" s="27"/>
      <c r="AJ7" s="27"/>
      <c r="AK7" s="19"/>
      <c r="AL7" s="27" t="s">
        <v>15</v>
      </c>
      <c r="AM7" s="27"/>
      <c r="AN7" s="27"/>
      <c r="AO7" s="27"/>
      <c r="AP7" s="27"/>
      <c r="AQ7" s="27"/>
      <c r="AR7" s="27"/>
      <c r="AS7" s="27"/>
      <c r="AT7" s="6" t="s">
        <v>3</v>
      </c>
      <c r="AU7" s="14"/>
      <c r="AV7" s="14"/>
      <c r="AW7" s="14"/>
      <c r="AX7" s="14"/>
      <c r="AY7" s="14"/>
      <c r="AZ7" s="14"/>
      <c r="BA7" s="14"/>
      <c r="BB7" s="27" t="s">
        <v>0</v>
      </c>
      <c r="BC7" s="27"/>
      <c r="BD7" s="27"/>
      <c r="BE7" s="27"/>
      <c r="BF7" s="27"/>
      <c r="BG7" s="27"/>
      <c r="BH7" s="27"/>
      <c r="BI7" s="27"/>
      <c r="BJ7" s="4"/>
      <c r="BK7" s="4"/>
      <c r="BL7" s="38" t="s">
        <v>17</v>
      </c>
      <c r="BM7" s="49"/>
      <c r="BN7" s="49"/>
      <c r="BO7" s="49"/>
      <c r="BP7" s="49"/>
      <c r="BQ7" s="49"/>
      <c r="BR7" s="49"/>
      <c r="BS7" s="49"/>
      <c r="BT7" s="49"/>
      <c r="BU7" s="49"/>
      <c r="BV7" s="49"/>
      <c r="BW7" s="49"/>
      <c r="BX7" s="49"/>
      <c r="BY7" s="64"/>
    </row>
    <row r="8" spans="1:78" ht="18.75" customHeight="1">
      <c r="A8" s="3"/>
      <c r="B8" s="7" t="str">
        <f>データ!$I$6</f>
        <v>法適用</v>
      </c>
      <c r="C8" s="15"/>
      <c r="D8" s="15"/>
      <c r="E8" s="15"/>
      <c r="F8" s="15"/>
      <c r="G8" s="15"/>
      <c r="H8" s="15"/>
      <c r="I8" s="7" t="str">
        <f>データ!$J$6</f>
        <v>水道事業</v>
      </c>
      <c r="J8" s="15"/>
      <c r="K8" s="15"/>
      <c r="L8" s="15"/>
      <c r="M8" s="15"/>
      <c r="N8" s="15"/>
      <c r="O8" s="25"/>
      <c r="P8" s="28" t="str">
        <f>データ!$K$6</f>
        <v>末端給水事業</v>
      </c>
      <c r="Q8" s="28"/>
      <c r="R8" s="28"/>
      <c r="S8" s="28"/>
      <c r="T8" s="28"/>
      <c r="U8" s="28"/>
      <c r="V8" s="28"/>
      <c r="W8" s="28" t="str">
        <f>データ!$L$6</f>
        <v>A5</v>
      </c>
      <c r="X8" s="28"/>
      <c r="Y8" s="28"/>
      <c r="Z8" s="28"/>
      <c r="AA8" s="28"/>
      <c r="AB8" s="28"/>
      <c r="AC8" s="28"/>
      <c r="AD8" s="33" t="s">
        <v>115</v>
      </c>
      <c r="AE8" s="33"/>
      <c r="AF8" s="33"/>
      <c r="AG8" s="33"/>
      <c r="AH8" s="33"/>
      <c r="AI8" s="33"/>
      <c r="AJ8" s="33"/>
      <c r="AK8" s="19"/>
      <c r="AL8" s="31">
        <f>データ!$R$6</f>
        <v>33984</v>
      </c>
      <c r="AM8" s="31"/>
      <c r="AN8" s="31"/>
      <c r="AO8" s="31"/>
      <c r="AP8" s="31"/>
      <c r="AQ8" s="31"/>
      <c r="AR8" s="31"/>
      <c r="AS8" s="31"/>
      <c r="AT8" s="8">
        <f>データ!$S$6</f>
        <v>191.14</v>
      </c>
      <c r="AU8" s="16"/>
      <c r="AV8" s="16"/>
      <c r="AW8" s="16"/>
      <c r="AX8" s="16"/>
      <c r="AY8" s="16"/>
      <c r="AZ8" s="16"/>
      <c r="BA8" s="16"/>
      <c r="BB8" s="29">
        <f>データ!$T$6</f>
        <v>177.8</v>
      </c>
      <c r="BC8" s="29"/>
      <c r="BD8" s="29"/>
      <c r="BE8" s="29"/>
      <c r="BF8" s="29"/>
      <c r="BG8" s="29"/>
      <c r="BH8" s="29"/>
      <c r="BI8" s="29"/>
      <c r="BJ8" s="4"/>
      <c r="BK8" s="4"/>
      <c r="BL8" s="39" t="s">
        <v>18</v>
      </c>
      <c r="BM8" s="50"/>
      <c r="BN8" s="58" t="s">
        <v>21</v>
      </c>
      <c r="BO8" s="61"/>
      <c r="BP8" s="61"/>
      <c r="BQ8" s="61"/>
      <c r="BR8" s="61"/>
      <c r="BS8" s="61"/>
      <c r="BT8" s="61"/>
      <c r="BU8" s="61"/>
      <c r="BV8" s="61"/>
      <c r="BW8" s="61"/>
      <c r="BX8" s="61"/>
      <c r="BY8" s="65"/>
    </row>
    <row r="9" spans="1:78" ht="18.75" customHeight="1">
      <c r="A9" s="3"/>
      <c r="B9" s="6" t="s">
        <v>23</v>
      </c>
      <c r="C9" s="14"/>
      <c r="D9" s="14"/>
      <c r="E9" s="14"/>
      <c r="F9" s="14"/>
      <c r="G9" s="14"/>
      <c r="H9" s="14"/>
      <c r="I9" s="6" t="s">
        <v>25</v>
      </c>
      <c r="J9" s="14"/>
      <c r="K9" s="14"/>
      <c r="L9" s="14"/>
      <c r="M9" s="14"/>
      <c r="N9" s="14"/>
      <c r="O9" s="24"/>
      <c r="P9" s="27" t="s">
        <v>29</v>
      </c>
      <c r="Q9" s="27"/>
      <c r="R9" s="27"/>
      <c r="S9" s="27"/>
      <c r="T9" s="27"/>
      <c r="U9" s="27"/>
      <c r="V9" s="27"/>
      <c r="W9" s="27" t="s">
        <v>30</v>
      </c>
      <c r="X9" s="27"/>
      <c r="Y9" s="27"/>
      <c r="Z9" s="27"/>
      <c r="AA9" s="27"/>
      <c r="AB9" s="27"/>
      <c r="AC9" s="27"/>
      <c r="AD9" s="3"/>
      <c r="AE9" s="3"/>
      <c r="AF9" s="3"/>
      <c r="AG9" s="3"/>
      <c r="AH9" s="19"/>
      <c r="AI9" s="19"/>
      <c r="AJ9" s="19"/>
      <c r="AK9" s="19"/>
      <c r="AL9" s="27" t="s">
        <v>13</v>
      </c>
      <c r="AM9" s="27"/>
      <c r="AN9" s="27"/>
      <c r="AO9" s="27"/>
      <c r="AP9" s="27"/>
      <c r="AQ9" s="27"/>
      <c r="AR9" s="27"/>
      <c r="AS9" s="27"/>
      <c r="AT9" s="6" t="s">
        <v>27</v>
      </c>
      <c r="AU9" s="14"/>
      <c r="AV9" s="14"/>
      <c r="AW9" s="14"/>
      <c r="AX9" s="14"/>
      <c r="AY9" s="14"/>
      <c r="AZ9" s="14"/>
      <c r="BA9" s="14"/>
      <c r="BB9" s="27" t="s">
        <v>11</v>
      </c>
      <c r="BC9" s="27"/>
      <c r="BD9" s="27"/>
      <c r="BE9" s="27"/>
      <c r="BF9" s="27"/>
      <c r="BG9" s="27"/>
      <c r="BH9" s="27"/>
      <c r="BI9" s="27"/>
      <c r="BJ9" s="4"/>
      <c r="BK9" s="4"/>
      <c r="BL9" s="40" t="s">
        <v>33</v>
      </c>
      <c r="BM9" s="51"/>
      <c r="BN9" s="59" t="s">
        <v>2</v>
      </c>
      <c r="BO9" s="62"/>
      <c r="BP9" s="62"/>
      <c r="BQ9" s="62"/>
      <c r="BR9" s="62"/>
      <c r="BS9" s="62"/>
      <c r="BT9" s="62"/>
      <c r="BU9" s="62"/>
      <c r="BV9" s="62"/>
      <c r="BW9" s="62"/>
      <c r="BX9" s="62"/>
      <c r="BY9" s="66"/>
    </row>
    <row r="10" spans="1:78" ht="18.75" customHeight="1">
      <c r="A10" s="3"/>
      <c r="B10" s="8" t="str">
        <f>データ!$N$6</f>
        <v>-</v>
      </c>
      <c r="C10" s="16"/>
      <c r="D10" s="16"/>
      <c r="E10" s="16"/>
      <c r="F10" s="16"/>
      <c r="G10" s="16"/>
      <c r="H10" s="16"/>
      <c r="I10" s="8">
        <f>データ!$O$6</f>
        <v>70.33</v>
      </c>
      <c r="J10" s="16"/>
      <c r="K10" s="16"/>
      <c r="L10" s="16"/>
      <c r="M10" s="16"/>
      <c r="N10" s="16"/>
      <c r="O10" s="26"/>
      <c r="P10" s="29">
        <f>データ!$P$6</f>
        <v>99.52</v>
      </c>
      <c r="Q10" s="29"/>
      <c r="R10" s="29"/>
      <c r="S10" s="29"/>
      <c r="T10" s="29"/>
      <c r="U10" s="29"/>
      <c r="V10" s="29"/>
      <c r="W10" s="31">
        <f>データ!$Q$6</f>
        <v>4482</v>
      </c>
      <c r="X10" s="31"/>
      <c r="Y10" s="31"/>
      <c r="Z10" s="31"/>
      <c r="AA10" s="31"/>
      <c r="AB10" s="31"/>
      <c r="AC10" s="31"/>
      <c r="AD10" s="3"/>
      <c r="AE10" s="3"/>
      <c r="AF10" s="3"/>
      <c r="AG10" s="3"/>
      <c r="AH10" s="19"/>
      <c r="AI10" s="19"/>
      <c r="AJ10" s="19"/>
      <c r="AK10" s="19"/>
      <c r="AL10" s="31">
        <f>データ!$U$6</f>
        <v>33730</v>
      </c>
      <c r="AM10" s="31"/>
      <c r="AN10" s="31"/>
      <c r="AO10" s="31"/>
      <c r="AP10" s="31"/>
      <c r="AQ10" s="31"/>
      <c r="AR10" s="31"/>
      <c r="AS10" s="31"/>
      <c r="AT10" s="8">
        <f>データ!$V$6</f>
        <v>167.31</v>
      </c>
      <c r="AU10" s="16"/>
      <c r="AV10" s="16"/>
      <c r="AW10" s="16"/>
      <c r="AX10" s="16"/>
      <c r="AY10" s="16"/>
      <c r="AZ10" s="16"/>
      <c r="BA10" s="16"/>
      <c r="BB10" s="29">
        <f>データ!$W$6</f>
        <v>201.6</v>
      </c>
      <c r="BC10" s="29"/>
      <c r="BD10" s="29"/>
      <c r="BE10" s="29"/>
      <c r="BF10" s="29"/>
      <c r="BG10" s="29"/>
      <c r="BH10" s="29"/>
      <c r="BI10" s="29"/>
      <c r="BJ10" s="3"/>
      <c r="BK10" s="3"/>
      <c r="BL10" s="41" t="s">
        <v>16</v>
      </c>
      <c r="BM10" s="52"/>
      <c r="BN10" s="60" t="s">
        <v>38</v>
      </c>
      <c r="BO10" s="63"/>
      <c r="BP10" s="63"/>
      <c r="BQ10" s="63"/>
      <c r="BR10" s="63"/>
      <c r="BS10" s="63"/>
      <c r="BT10" s="63"/>
      <c r="BU10" s="63"/>
      <c r="BV10" s="63"/>
      <c r="BW10" s="63"/>
      <c r="BX10" s="63"/>
      <c r="BY10" s="6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42" t="s">
        <v>4</v>
      </c>
      <c r="BM11" s="42"/>
      <c r="BN11" s="42"/>
      <c r="BO11" s="42"/>
      <c r="BP11" s="42"/>
      <c r="BQ11" s="42"/>
      <c r="BR11" s="42"/>
      <c r="BS11" s="42"/>
      <c r="BT11" s="42"/>
      <c r="BU11" s="42"/>
      <c r="BV11" s="42"/>
      <c r="BW11" s="42"/>
      <c r="BX11" s="42"/>
      <c r="BY11" s="42"/>
      <c r="BZ11" s="4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42"/>
      <c r="BM12" s="42"/>
      <c r="BN12" s="42"/>
      <c r="BO12" s="42"/>
      <c r="BP12" s="42"/>
      <c r="BQ12" s="42"/>
      <c r="BR12" s="42"/>
      <c r="BS12" s="42"/>
      <c r="BT12" s="42"/>
      <c r="BU12" s="42"/>
      <c r="BV12" s="42"/>
      <c r="BW12" s="42"/>
      <c r="BX12" s="42"/>
      <c r="BY12" s="42"/>
      <c r="BZ12" s="4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43"/>
      <c r="BM13" s="43"/>
      <c r="BN13" s="43"/>
      <c r="BO13" s="43"/>
      <c r="BP13" s="43"/>
      <c r="BQ13" s="43"/>
      <c r="BR13" s="43"/>
      <c r="BS13" s="43"/>
      <c r="BT13" s="43"/>
      <c r="BU13" s="43"/>
      <c r="BV13" s="43"/>
      <c r="BW13" s="43"/>
      <c r="BX13" s="43"/>
      <c r="BY13" s="43"/>
      <c r="BZ13" s="43"/>
    </row>
    <row r="14" spans="1:78" ht="13.5" customHeight="1">
      <c r="A14" s="3"/>
      <c r="B14" s="9" t="s">
        <v>26</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34"/>
      <c r="BK14" s="3"/>
      <c r="BL14" s="44" t="s">
        <v>40</v>
      </c>
      <c r="BM14" s="53"/>
      <c r="BN14" s="53"/>
      <c r="BO14" s="53"/>
      <c r="BP14" s="53"/>
      <c r="BQ14" s="53"/>
      <c r="BR14" s="53"/>
      <c r="BS14" s="53"/>
      <c r="BT14" s="53"/>
      <c r="BU14" s="53"/>
      <c r="BV14" s="53"/>
      <c r="BW14" s="53"/>
      <c r="BX14" s="53"/>
      <c r="BY14" s="53"/>
      <c r="BZ14" s="68"/>
    </row>
    <row r="15" spans="1:78" ht="13.5" customHeight="1">
      <c r="A15" s="3"/>
      <c r="B15" s="1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35"/>
      <c r="BK15" s="3"/>
      <c r="BL15" s="45"/>
      <c r="BM15" s="54"/>
      <c r="BN15" s="54"/>
      <c r="BO15" s="54"/>
      <c r="BP15" s="54"/>
      <c r="BQ15" s="54"/>
      <c r="BR15" s="54"/>
      <c r="BS15" s="54"/>
      <c r="BT15" s="54"/>
      <c r="BU15" s="54"/>
      <c r="BV15" s="54"/>
      <c r="BW15" s="54"/>
      <c r="BX15" s="54"/>
      <c r="BY15" s="54"/>
      <c r="BZ15" s="69"/>
    </row>
    <row r="16" spans="1:78" ht="13.5" customHeight="1">
      <c r="A16" s="3"/>
      <c r="B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36"/>
      <c r="BK16" s="3"/>
      <c r="BL16" s="46" t="s">
        <v>116</v>
      </c>
      <c r="BM16" s="55"/>
      <c r="BN16" s="55"/>
      <c r="BO16" s="55"/>
      <c r="BP16" s="55"/>
      <c r="BQ16" s="55"/>
      <c r="BR16" s="55"/>
      <c r="BS16" s="55"/>
      <c r="BT16" s="55"/>
      <c r="BU16" s="55"/>
      <c r="BV16" s="55"/>
      <c r="BW16" s="55"/>
      <c r="BX16" s="55"/>
      <c r="BY16" s="55"/>
      <c r="BZ16" s="70"/>
    </row>
    <row r="17" spans="1:78" ht="13.5" customHeight="1">
      <c r="A17" s="3"/>
      <c r="B17" s="11"/>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36"/>
      <c r="BK17" s="3"/>
      <c r="BL17" s="46"/>
      <c r="BM17" s="55"/>
      <c r="BN17" s="55"/>
      <c r="BO17" s="55"/>
      <c r="BP17" s="55"/>
      <c r="BQ17" s="55"/>
      <c r="BR17" s="55"/>
      <c r="BS17" s="55"/>
      <c r="BT17" s="55"/>
      <c r="BU17" s="55"/>
      <c r="BV17" s="55"/>
      <c r="BW17" s="55"/>
      <c r="BX17" s="55"/>
      <c r="BY17" s="55"/>
      <c r="BZ17" s="70"/>
    </row>
    <row r="18" spans="1:78" ht="13.5" customHeight="1">
      <c r="A18" s="3"/>
      <c r="B18" s="11"/>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36"/>
      <c r="BK18" s="3"/>
      <c r="BL18" s="46"/>
      <c r="BM18" s="55"/>
      <c r="BN18" s="55"/>
      <c r="BO18" s="55"/>
      <c r="BP18" s="55"/>
      <c r="BQ18" s="55"/>
      <c r="BR18" s="55"/>
      <c r="BS18" s="55"/>
      <c r="BT18" s="55"/>
      <c r="BU18" s="55"/>
      <c r="BV18" s="55"/>
      <c r="BW18" s="55"/>
      <c r="BX18" s="55"/>
      <c r="BY18" s="55"/>
      <c r="BZ18" s="70"/>
    </row>
    <row r="19" spans="1:78" ht="13.5" customHeight="1">
      <c r="A19" s="3"/>
      <c r="B19" s="11"/>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36"/>
      <c r="BK19" s="3"/>
      <c r="BL19" s="46"/>
      <c r="BM19" s="55"/>
      <c r="BN19" s="55"/>
      <c r="BO19" s="55"/>
      <c r="BP19" s="55"/>
      <c r="BQ19" s="55"/>
      <c r="BR19" s="55"/>
      <c r="BS19" s="55"/>
      <c r="BT19" s="55"/>
      <c r="BU19" s="55"/>
      <c r="BV19" s="55"/>
      <c r="BW19" s="55"/>
      <c r="BX19" s="55"/>
      <c r="BY19" s="55"/>
      <c r="BZ19" s="70"/>
    </row>
    <row r="20" spans="1:78" ht="13.5" customHeight="1">
      <c r="A20" s="3"/>
      <c r="B20" s="11"/>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36"/>
      <c r="BK20" s="3"/>
      <c r="BL20" s="46"/>
      <c r="BM20" s="55"/>
      <c r="BN20" s="55"/>
      <c r="BO20" s="55"/>
      <c r="BP20" s="55"/>
      <c r="BQ20" s="55"/>
      <c r="BR20" s="55"/>
      <c r="BS20" s="55"/>
      <c r="BT20" s="55"/>
      <c r="BU20" s="55"/>
      <c r="BV20" s="55"/>
      <c r="BW20" s="55"/>
      <c r="BX20" s="55"/>
      <c r="BY20" s="55"/>
      <c r="BZ20" s="70"/>
    </row>
    <row r="21" spans="1:78" ht="13.5" customHeight="1">
      <c r="A21" s="3"/>
      <c r="B21" s="1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36"/>
      <c r="BK21" s="3"/>
      <c r="BL21" s="46"/>
      <c r="BM21" s="55"/>
      <c r="BN21" s="55"/>
      <c r="BO21" s="55"/>
      <c r="BP21" s="55"/>
      <c r="BQ21" s="55"/>
      <c r="BR21" s="55"/>
      <c r="BS21" s="55"/>
      <c r="BT21" s="55"/>
      <c r="BU21" s="55"/>
      <c r="BV21" s="55"/>
      <c r="BW21" s="55"/>
      <c r="BX21" s="55"/>
      <c r="BY21" s="55"/>
      <c r="BZ21" s="70"/>
    </row>
    <row r="22" spans="1:78" ht="13.5" customHeight="1">
      <c r="A22" s="3"/>
      <c r="B22" s="11"/>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36"/>
      <c r="BK22" s="3"/>
      <c r="BL22" s="46"/>
      <c r="BM22" s="55"/>
      <c r="BN22" s="55"/>
      <c r="BO22" s="55"/>
      <c r="BP22" s="55"/>
      <c r="BQ22" s="55"/>
      <c r="BR22" s="55"/>
      <c r="BS22" s="55"/>
      <c r="BT22" s="55"/>
      <c r="BU22" s="55"/>
      <c r="BV22" s="55"/>
      <c r="BW22" s="55"/>
      <c r="BX22" s="55"/>
      <c r="BY22" s="55"/>
      <c r="BZ22" s="70"/>
    </row>
    <row r="23" spans="1:78" ht="13.5" customHeight="1">
      <c r="A23" s="3"/>
      <c r="B23" s="11"/>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36"/>
      <c r="BK23" s="3"/>
      <c r="BL23" s="46"/>
      <c r="BM23" s="55"/>
      <c r="BN23" s="55"/>
      <c r="BO23" s="55"/>
      <c r="BP23" s="55"/>
      <c r="BQ23" s="55"/>
      <c r="BR23" s="55"/>
      <c r="BS23" s="55"/>
      <c r="BT23" s="55"/>
      <c r="BU23" s="55"/>
      <c r="BV23" s="55"/>
      <c r="BW23" s="55"/>
      <c r="BX23" s="55"/>
      <c r="BY23" s="55"/>
      <c r="BZ23" s="70"/>
    </row>
    <row r="24" spans="1:78" ht="13.5" customHeight="1">
      <c r="A24" s="3"/>
      <c r="B24" s="11"/>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36"/>
      <c r="BK24" s="3"/>
      <c r="BL24" s="46"/>
      <c r="BM24" s="55"/>
      <c r="BN24" s="55"/>
      <c r="BO24" s="55"/>
      <c r="BP24" s="55"/>
      <c r="BQ24" s="55"/>
      <c r="BR24" s="55"/>
      <c r="BS24" s="55"/>
      <c r="BT24" s="55"/>
      <c r="BU24" s="55"/>
      <c r="BV24" s="55"/>
      <c r="BW24" s="55"/>
      <c r="BX24" s="55"/>
      <c r="BY24" s="55"/>
      <c r="BZ24" s="70"/>
    </row>
    <row r="25" spans="1:78" ht="13.5" customHeight="1">
      <c r="A25" s="3"/>
      <c r="B25" s="1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36"/>
      <c r="BK25" s="3"/>
      <c r="BL25" s="46"/>
      <c r="BM25" s="55"/>
      <c r="BN25" s="55"/>
      <c r="BO25" s="55"/>
      <c r="BP25" s="55"/>
      <c r="BQ25" s="55"/>
      <c r="BR25" s="55"/>
      <c r="BS25" s="55"/>
      <c r="BT25" s="55"/>
      <c r="BU25" s="55"/>
      <c r="BV25" s="55"/>
      <c r="BW25" s="55"/>
      <c r="BX25" s="55"/>
      <c r="BY25" s="55"/>
      <c r="BZ25" s="70"/>
    </row>
    <row r="26" spans="1:78" ht="13.5" customHeight="1">
      <c r="A26" s="3"/>
      <c r="B26" s="1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36"/>
      <c r="BK26" s="3"/>
      <c r="BL26" s="46"/>
      <c r="BM26" s="55"/>
      <c r="BN26" s="55"/>
      <c r="BO26" s="55"/>
      <c r="BP26" s="55"/>
      <c r="BQ26" s="55"/>
      <c r="BR26" s="55"/>
      <c r="BS26" s="55"/>
      <c r="BT26" s="55"/>
      <c r="BU26" s="55"/>
      <c r="BV26" s="55"/>
      <c r="BW26" s="55"/>
      <c r="BX26" s="55"/>
      <c r="BY26" s="55"/>
      <c r="BZ26" s="70"/>
    </row>
    <row r="27" spans="1:78" ht="13.5" customHeight="1">
      <c r="A27" s="3"/>
      <c r="B27" s="1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36"/>
      <c r="BK27" s="3"/>
      <c r="BL27" s="46"/>
      <c r="BM27" s="55"/>
      <c r="BN27" s="55"/>
      <c r="BO27" s="55"/>
      <c r="BP27" s="55"/>
      <c r="BQ27" s="55"/>
      <c r="BR27" s="55"/>
      <c r="BS27" s="55"/>
      <c r="BT27" s="55"/>
      <c r="BU27" s="55"/>
      <c r="BV27" s="55"/>
      <c r="BW27" s="55"/>
      <c r="BX27" s="55"/>
      <c r="BY27" s="55"/>
      <c r="BZ27" s="70"/>
    </row>
    <row r="28" spans="1:78" ht="13.5" customHeight="1">
      <c r="A28" s="3"/>
      <c r="B28" s="1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36"/>
      <c r="BK28" s="3"/>
      <c r="BL28" s="46"/>
      <c r="BM28" s="55"/>
      <c r="BN28" s="55"/>
      <c r="BO28" s="55"/>
      <c r="BP28" s="55"/>
      <c r="BQ28" s="55"/>
      <c r="BR28" s="55"/>
      <c r="BS28" s="55"/>
      <c r="BT28" s="55"/>
      <c r="BU28" s="55"/>
      <c r="BV28" s="55"/>
      <c r="BW28" s="55"/>
      <c r="BX28" s="55"/>
      <c r="BY28" s="55"/>
      <c r="BZ28" s="70"/>
    </row>
    <row r="29" spans="1:78" ht="13.5" customHeight="1">
      <c r="A29" s="3"/>
      <c r="B29" s="1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36"/>
      <c r="BK29" s="3"/>
      <c r="BL29" s="46"/>
      <c r="BM29" s="55"/>
      <c r="BN29" s="55"/>
      <c r="BO29" s="55"/>
      <c r="BP29" s="55"/>
      <c r="BQ29" s="55"/>
      <c r="BR29" s="55"/>
      <c r="BS29" s="55"/>
      <c r="BT29" s="55"/>
      <c r="BU29" s="55"/>
      <c r="BV29" s="55"/>
      <c r="BW29" s="55"/>
      <c r="BX29" s="55"/>
      <c r="BY29" s="55"/>
      <c r="BZ29" s="70"/>
    </row>
    <row r="30" spans="1:78" ht="13.5" customHeight="1">
      <c r="A30" s="3"/>
      <c r="B30" s="1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36"/>
      <c r="BK30" s="3"/>
      <c r="BL30" s="46"/>
      <c r="BM30" s="55"/>
      <c r="BN30" s="55"/>
      <c r="BO30" s="55"/>
      <c r="BP30" s="55"/>
      <c r="BQ30" s="55"/>
      <c r="BR30" s="55"/>
      <c r="BS30" s="55"/>
      <c r="BT30" s="55"/>
      <c r="BU30" s="55"/>
      <c r="BV30" s="55"/>
      <c r="BW30" s="55"/>
      <c r="BX30" s="55"/>
      <c r="BY30" s="55"/>
      <c r="BZ30" s="70"/>
    </row>
    <row r="31" spans="1:78" ht="13.5" customHeight="1">
      <c r="A31" s="3"/>
      <c r="B31" s="1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36"/>
      <c r="BK31" s="3"/>
      <c r="BL31" s="46"/>
      <c r="BM31" s="55"/>
      <c r="BN31" s="55"/>
      <c r="BO31" s="55"/>
      <c r="BP31" s="55"/>
      <c r="BQ31" s="55"/>
      <c r="BR31" s="55"/>
      <c r="BS31" s="55"/>
      <c r="BT31" s="55"/>
      <c r="BU31" s="55"/>
      <c r="BV31" s="55"/>
      <c r="BW31" s="55"/>
      <c r="BX31" s="55"/>
      <c r="BY31" s="55"/>
      <c r="BZ31" s="70"/>
    </row>
    <row r="32" spans="1:78" ht="13.5" customHeight="1">
      <c r="A32" s="3"/>
      <c r="B32" s="1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36"/>
      <c r="BK32" s="3"/>
      <c r="BL32" s="46"/>
      <c r="BM32" s="55"/>
      <c r="BN32" s="55"/>
      <c r="BO32" s="55"/>
      <c r="BP32" s="55"/>
      <c r="BQ32" s="55"/>
      <c r="BR32" s="55"/>
      <c r="BS32" s="55"/>
      <c r="BT32" s="55"/>
      <c r="BU32" s="55"/>
      <c r="BV32" s="55"/>
      <c r="BW32" s="55"/>
      <c r="BX32" s="55"/>
      <c r="BY32" s="55"/>
      <c r="BZ32" s="70"/>
    </row>
    <row r="33" spans="1:78" ht="13.5" customHeight="1">
      <c r="A33" s="3"/>
      <c r="B33" s="1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36"/>
      <c r="BK33" s="3"/>
      <c r="BL33" s="46"/>
      <c r="BM33" s="55"/>
      <c r="BN33" s="55"/>
      <c r="BO33" s="55"/>
      <c r="BP33" s="55"/>
      <c r="BQ33" s="55"/>
      <c r="BR33" s="55"/>
      <c r="BS33" s="55"/>
      <c r="BT33" s="55"/>
      <c r="BU33" s="55"/>
      <c r="BV33" s="55"/>
      <c r="BW33" s="55"/>
      <c r="BX33" s="55"/>
      <c r="BY33" s="55"/>
      <c r="BZ33" s="70"/>
    </row>
    <row r="34" spans="1:78" ht="13.5" customHeight="1">
      <c r="A34" s="3"/>
      <c r="B34" s="11"/>
      <c r="C34" s="20" t="s">
        <v>39</v>
      </c>
      <c r="D34" s="20"/>
      <c r="E34" s="20"/>
      <c r="F34" s="20"/>
      <c r="G34" s="20"/>
      <c r="H34" s="20"/>
      <c r="I34" s="20"/>
      <c r="J34" s="20"/>
      <c r="K34" s="20"/>
      <c r="L34" s="20"/>
      <c r="M34" s="20"/>
      <c r="N34" s="20"/>
      <c r="O34" s="20"/>
      <c r="P34" s="20"/>
      <c r="Q34" s="30"/>
      <c r="R34" s="20" t="s">
        <v>43</v>
      </c>
      <c r="S34" s="20"/>
      <c r="T34" s="20"/>
      <c r="U34" s="20"/>
      <c r="V34" s="20"/>
      <c r="W34" s="20"/>
      <c r="X34" s="20"/>
      <c r="Y34" s="20"/>
      <c r="Z34" s="20"/>
      <c r="AA34" s="20"/>
      <c r="AB34" s="20"/>
      <c r="AC34" s="20"/>
      <c r="AD34" s="20"/>
      <c r="AE34" s="20"/>
      <c r="AF34" s="30"/>
      <c r="AG34" s="20" t="s">
        <v>44</v>
      </c>
      <c r="AH34" s="20"/>
      <c r="AI34" s="20"/>
      <c r="AJ34" s="20"/>
      <c r="AK34" s="20"/>
      <c r="AL34" s="20"/>
      <c r="AM34" s="20"/>
      <c r="AN34" s="20"/>
      <c r="AO34" s="20"/>
      <c r="AP34" s="20"/>
      <c r="AQ34" s="20"/>
      <c r="AR34" s="20"/>
      <c r="AS34" s="20"/>
      <c r="AT34" s="20"/>
      <c r="AU34" s="30"/>
      <c r="AV34" s="20" t="s">
        <v>45</v>
      </c>
      <c r="AW34" s="20"/>
      <c r="AX34" s="20"/>
      <c r="AY34" s="20"/>
      <c r="AZ34" s="20"/>
      <c r="BA34" s="20"/>
      <c r="BB34" s="20"/>
      <c r="BC34" s="20"/>
      <c r="BD34" s="20"/>
      <c r="BE34" s="20"/>
      <c r="BF34" s="20"/>
      <c r="BG34" s="20"/>
      <c r="BH34" s="20"/>
      <c r="BI34" s="20"/>
      <c r="BJ34" s="36"/>
      <c r="BK34" s="3"/>
      <c r="BL34" s="46"/>
      <c r="BM34" s="55"/>
      <c r="BN34" s="55"/>
      <c r="BO34" s="55"/>
      <c r="BP34" s="55"/>
      <c r="BQ34" s="55"/>
      <c r="BR34" s="55"/>
      <c r="BS34" s="55"/>
      <c r="BT34" s="55"/>
      <c r="BU34" s="55"/>
      <c r="BV34" s="55"/>
      <c r="BW34" s="55"/>
      <c r="BX34" s="55"/>
      <c r="BY34" s="55"/>
      <c r="BZ34" s="70"/>
    </row>
    <row r="35" spans="1:78" ht="13.5" customHeight="1">
      <c r="A35" s="3"/>
      <c r="B35" s="11"/>
      <c r="C35" s="20"/>
      <c r="D35" s="20"/>
      <c r="E35" s="20"/>
      <c r="F35" s="20"/>
      <c r="G35" s="20"/>
      <c r="H35" s="20"/>
      <c r="I35" s="20"/>
      <c r="J35" s="20"/>
      <c r="K35" s="20"/>
      <c r="L35" s="20"/>
      <c r="M35" s="20"/>
      <c r="N35" s="20"/>
      <c r="O35" s="20"/>
      <c r="P35" s="20"/>
      <c r="Q35" s="30"/>
      <c r="R35" s="20"/>
      <c r="S35" s="20"/>
      <c r="T35" s="20"/>
      <c r="U35" s="20"/>
      <c r="V35" s="20"/>
      <c r="W35" s="20"/>
      <c r="X35" s="20"/>
      <c r="Y35" s="20"/>
      <c r="Z35" s="20"/>
      <c r="AA35" s="20"/>
      <c r="AB35" s="20"/>
      <c r="AC35" s="20"/>
      <c r="AD35" s="20"/>
      <c r="AE35" s="20"/>
      <c r="AF35" s="30"/>
      <c r="AG35" s="20"/>
      <c r="AH35" s="20"/>
      <c r="AI35" s="20"/>
      <c r="AJ35" s="20"/>
      <c r="AK35" s="20"/>
      <c r="AL35" s="20"/>
      <c r="AM35" s="20"/>
      <c r="AN35" s="20"/>
      <c r="AO35" s="20"/>
      <c r="AP35" s="20"/>
      <c r="AQ35" s="20"/>
      <c r="AR35" s="20"/>
      <c r="AS35" s="20"/>
      <c r="AT35" s="20"/>
      <c r="AU35" s="30"/>
      <c r="AV35" s="20"/>
      <c r="AW35" s="20"/>
      <c r="AX35" s="20"/>
      <c r="AY35" s="20"/>
      <c r="AZ35" s="20"/>
      <c r="BA35" s="20"/>
      <c r="BB35" s="20"/>
      <c r="BC35" s="20"/>
      <c r="BD35" s="20"/>
      <c r="BE35" s="20"/>
      <c r="BF35" s="20"/>
      <c r="BG35" s="20"/>
      <c r="BH35" s="20"/>
      <c r="BI35" s="20"/>
      <c r="BJ35" s="36"/>
      <c r="BK35" s="3"/>
      <c r="BL35" s="46"/>
      <c r="BM35" s="55"/>
      <c r="BN35" s="55"/>
      <c r="BO35" s="55"/>
      <c r="BP35" s="55"/>
      <c r="BQ35" s="55"/>
      <c r="BR35" s="55"/>
      <c r="BS35" s="55"/>
      <c r="BT35" s="55"/>
      <c r="BU35" s="55"/>
      <c r="BV35" s="55"/>
      <c r="BW35" s="55"/>
      <c r="BX35" s="55"/>
      <c r="BY35" s="55"/>
      <c r="BZ35" s="70"/>
    </row>
    <row r="36" spans="1:78" ht="13.5" customHeight="1">
      <c r="A36" s="3"/>
      <c r="B36" s="1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36"/>
      <c r="BK36" s="3"/>
      <c r="BL36" s="46"/>
      <c r="BM36" s="55"/>
      <c r="BN36" s="55"/>
      <c r="BO36" s="55"/>
      <c r="BP36" s="55"/>
      <c r="BQ36" s="55"/>
      <c r="BR36" s="55"/>
      <c r="BS36" s="55"/>
      <c r="BT36" s="55"/>
      <c r="BU36" s="55"/>
      <c r="BV36" s="55"/>
      <c r="BW36" s="55"/>
      <c r="BX36" s="55"/>
      <c r="BY36" s="55"/>
      <c r="BZ36" s="70"/>
    </row>
    <row r="37" spans="1:78" ht="13.5" customHeight="1">
      <c r="A37" s="3"/>
      <c r="B37" s="1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36"/>
      <c r="BK37" s="3"/>
      <c r="BL37" s="46"/>
      <c r="BM37" s="55"/>
      <c r="BN37" s="55"/>
      <c r="BO37" s="55"/>
      <c r="BP37" s="55"/>
      <c r="BQ37" s="55"/>
      <c r="BR37" s="55"/>
      <c r="BS37" s="55"/>
      <c r="BT37" s="55"/>
      <c r="BU37" s="55"/>
      <c r="BV37" s="55"/>
      <c r="BW37" s="55"/>
      <c r="BX37" s="55"/>
      <c r="BY37" s="55"/>
      <c r="BZ37" s="70"/>
    </row>
    <row r="38" spans="1:78" ht="13.5" customHeight="1">
      <c r="A38" s="3"/>
      <c r="B38" s="1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36"/>
      <c r="BK38" s="3"/>
      <c r="BL38" s="46"/>
      <c r="BM38" s="55"/>
      <c r="BN38" s="55"/>
      <c r="BO38" s="55"/>
      <c r="BP38" s="55"/>
      <c r="BQ38" s="55"/>
      <c r="BR38" s="55"/>
      <c r="BS38" s="55"/>
      <c r="BT38" s="55"/>
      <c r="BU38" s="55"/>
      <c r="BV38" s="55"/>
      <c r="BW38" s="55"/>
      <c r="BX38" s="55"/>
      <c r="BY38" s="55"/>
      <c r="BZ38" s="70"/>
    </row>
    <row r="39" spans="1:78" ht="13.5" customHeight="1">
      <c r="A39" s="3"/>
      <c r="B39" s="1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36"/>
      <c r="BK39" s="3"/>
      <c r="BL39" s="46"/>
      <c r="BM39" s="55"/>
      <c r="BN39" s="55"/>
      <c r="BO39" s="55"/>
      <c r="BP39" s="55"/>
      <c r="BQ39" s="55"/>
      <c r="BR39" s="55"/>
      <c r="BS39" s="55"/>
      <c r="BT39" s="55"/>
      <c r="BU39" s="55"/>
      <c r="BV39" s="55"/>
      <c r="BW39" s="55"/>
      <c r="BX39" s="55"/>
      <c r="BY39" s="55"/>
      <c r="BZ39" s="70"/>
    </row>
    <row r="40" spans="1:78" ht="13.5" customHeight="1">
      <c r="A40" s="3"/>
      <c r="B40" s="1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36"/>
      <c r="BK40" s="3"/>
      <c r="BL40" s="46"/>
      <c r="BM40" s="55"/>
      <c r="BN40" s="55"/>
      <c r="BO40" s="55"/>
      <c r="BP40" s="55"/>
      <c r="BQ40" s="55"/>
      <c r="BR40" s="55"/>
      <c r="BS40" s="55"/>
      <c r="BT40" s="55"/>
      <c r="BU40" s="55"/>
      <c r="BV40" s="55"/>
      <c r="BW40" s="55"/>
      <c r="BX40" s="55"/>
      <c r="BY40" s="55"/>
      <c r="BZ40" s="70"/>
    </row>
    <row r="41" spans="1:78" ht="13.5" customHeight="1">
      <c r="A41" s="3"/>
      <c r="B41" s="1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36"/>
      <c r="BK41" s="3"/>
      <c r="BL41" s="46"/>
      <c r="BM41" s="55"/>
      <c r="BN41" s="55"/>
      <c r="BO41" s="55"/>
      <c r="BP41" s="55"/>
      <c r="BQ41" s="55"/>
      <c r="BR41" s="55"/>
      <c r="BS41" s="55"/>
      <c r="BT41" s="55"/>
      <c r="BU41" s="55"/>
      <c r="BV41" s="55"/>
      <c r="BW41" s="55"/>
      <c r="BX41" s="55"/>
      <c r="BY41" s="55"/>
      <c r="BZ41" s="70"/>
    </row>
    <row r="42" spans="1:78" ht="13.5" customHeight="1">
      <c r="A42" s="3"/>
      <c r="B42" s="1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36"/>
      <c r="BK42" s="3"/>
      <c r="BL42" s="46"/>
      <c r="BM42" s="55"/>
      <c r="BN42" s="55"/>
      <c r="BO42" s="55"/>
      <c r="BP42" s="55"/>
      <c r="BQ42" s="55"/>
      <c r="BR42" s="55"/>
      <c r="BS42" s="55"/>
      <c r="BT42" s="55"/>
      <c r="BU42" s="55"/>
      <c r="BV42" s="55"/>
      <c r="BW42" s="55"/>
      <c r="BX42" s="55"/>
      <c r="BY42" s="55"/>
      <c r="BZ42" s="70"/>
    </row>
    <row r="43" spans="1:78" ht="13.5" customHeight="1">
      <c r="A43" s="3"/>
      <c r="B43" s="1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36"/>
      <c r="BK43" s="3"/>
      <c r="BL43" s="46"/>
      <c r="BM43" s="55"/>
      <c r="BN43" s="55"/>
      <c r="BO43" s="55"/>
      <c r="BP43" s="55"/>
      <c r="BQ43" s="55"/>
      <c r="BR43" s="55"/>
      <c r="BS43" s="55"/>
      <c r="BT43" s="55"/>
      <c r="BU43" s="55"/>
      <c r="BV43" s="55"/>
      <c r="BW43" s="55"/>
      <c r="BX43" s="55"/>
      <c r="BY43" s="55"/>
      <c r="BZ43" s="70"/>
    </row>
    <row r="44" spans="1:78" ht="13.5" customHeight="1">
      <c r="A44" s="3"/>
      <c r="B44" s="1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36"/>
      <c r="BK44" s="3"/>
      <c r="BL44" s="46"/>
      <c r="BM44" s="55"/>
      <c r="BN44" s="55"/>
      <c r="BO44" s="55"/>
      <c r="BP44" s="55"/>
      <c r="BQ44" s="55"/>
      <c r="BR44" s="55"/>
      <c r="BS44" s="55"/>
      <c r="BT44" s="55"/>
      <c r="BU44" s="55"/>
      <c r="BV44" s="55"/>
      <c r="BW44" s="55"/>
      <c r="BX44" s="55"/>
      <c r="BY44" s="55"/>
      <c r="BZ44" s="70"/>
    </row>
    <row r="45" spans="1:78" ht="13.5" customHeight="1">
      <c r="A45" s="3"/>
      <c r="B45" s="1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36"/>
      <c r="BK45" s="3"/>
      <c r="BL45" s="44" t="s">
        <v>37</v>
      </c>
      <c r="BM45" s="53"/>
      <c r="BN45" s="53"/>
      <c r="BO45" s="53"/>
      <c r="BP45" s="53"/>
      <c r="BQ45" s="53"/>
      <c r="BR45" s="53"/>
      <c r="BS45" s="53"/>
      <c r="BT45" s="53"/>
      <c r="BU45" s="53"/>
      <c r="BV45" s="53"/>
      <c r="BW45" s="53"/>
      <c r="BX45" s="53"/>
      <c r="BY45" s="53"/>
      <c r="BZ45" s="68"/>
    </row>
    <row r="46" spans="1:78" ht="13.5" customHeight="1">
      <c r="A46" s="3"/>
      <c r="B46" s="1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36"/>
      <c r="BK46" s="3"/>
      <c r="BL46" s="45"/>
      <c r="BM46" s="54"/>
      <c r="BN46" s="54"/>
      <c r="BO46" s="54"/>
      <c r="BP46" s="54"/>
      <c r="BQ46" s="54"/>
      <c r="BR46" s="54"/>
      <c r="BS46" s="54"/>
      <c r="BT46" s="54"/>
      <c r="BU46" s="54"/>
      <c r="BV46" s="54"/>
      <c r="BW46" s="54"/>
      <c r="BX46" s="54"/>
      <c r="BY46" s="54"/>
      <c r="BZ46" s="69"/>
    </row>
    <row r="47" spans="1:78" ht="13.5" customHeight="1">
      <c r="A47" s="3"/>
      <c r="B47" s="1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36"/>
      <c r="BK47" s="3"/>
      <c r="BL47" s="46" t="s">
        <v>117</v>
      </c>
      <c r="BM47" s="55"/>
      <c r="BN47" s="55"/>
      <c r="BO47" s="55"/>
      <c r="BP47" s="55"/>
      <c r="BQ47" s="55"/>
      <c r="BR47" s="55"/>
      <c r="BS47" s="55"/>
      <c r="BT47" s="55"/>
      <c r="BU47" s="55"/>
      <c r="BV47" s="55"/>
      <c r="BW47" s="55"/>
      <c r="BX47" s="55"/>
      <c r="BY47" s="55"/>
      <c r="BZ47" s="70"/>
    </row>
    <row r="48" spans="1:78" ht="13.5" customHeight="1">
      <c r="A48" s="3"/>
      <c r="B48" s="1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36"/>
      <c r="BK48" s="3"/>
      <c r="BL48" s="46"/>
      <c r="BM48" s="55"/>
      <c r="BN48" s="55"/>
      <c r="BO48" s="55"/>
      <c r="BP48" s="55"/>
      <c r="BQ48" s="55"/>
      <c r="BR48" s="55"/>
      <c r="BS48" s="55"/>
      <c r="BT48" s="55"/>
      <c r="BU48" s="55"/>
      <c r="BV48" s="55"/>
      <c r="BW48" s="55"/>
      <c r="BX48" s="55"/>
      <c r="BY48" s="55"/>
      <c r="BZ48" s="70"/>
    </row>
    <row r="49" spans="1:78" ht="13.5" customHeight="1">
      <c r="A49" s="3"/>
      <c r="B49" s="1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36"/>
      <c r="BK49" s="3"/>
      <c r="BL49" s="46"/>
      <c r="BM49" s="55"/>
      <c r="BN49" s="55"/>
      <c r="BO49" s="55"/>
      <c r="BP49" s="55"/>
      <c r="BQ49" s="55"/>
      <c r="BR49" s="55"/>
      <c r="BS49" s="55"/>
      <c r="BT49" s="55"/>
      <c r="BU49" s="55"/>
      <c r="BV49" s="55"/>
      <c r="BW49" s="55"/>
      <c r="BX49" s="55"/>
      <c r="BY49" s="55"/>
      <c r="BZ49" s="70"/>
    </row>
    <row r="50" spans="1:78" ht="13.5" customHeight="1">
      <c r="A50" s="3"/>
      <c r="B50" s="1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36"/>
      <c r="BK50" s="3"/>
      <c r="BL50" s="46"/>
      <c r="BM50" s="55"/>
      <c r="BN50" s="55"/>
      <c r="BO50" s="55"/>
      <c r="BP50" s="55"/>
      <c r="BQ50" s="55"/>
      <c r="BR50" s="55"/>
      <c r="BS50" s="55"/>
      <c r="BT50" s="55"/>
      <c r="BU50" s="55"/>
      <c r="BV50" s="55"/>
      <c r="BW50" s="55"/>
      <c r="BX50" s="55"/>
      <c r="BY50" s="55"/>
      <c r="BZ50" s="70"/>
    </row>
    <row r="51" spans="1:78" ht="13.5" customHeight="1">
      <c r="A51" s="3"/>
      <c r="B51" s="1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36"/>
      <c r="BK51" s="3"/>
      <c r="BL51" s="46"/>
      <c r="BM51" s="55"/>
      <c r="BN51" s="55"/>
      <c r="BO51" s="55"/>
      <c r="BP51" s="55"/>
      <c r="BQ51" s="55"/>
      <c r="BR51" s="55"/>
      <c r="BS51" s="55"/>
      <c r="BT51" s="55"/>
      <c r="BU51" s="55"/>
      <c r="BV51" s="55"/>
      <c r="BW51" s="55"/>
      <c r="BX51" s="55"/>
      <c r="BY51" s="55"/>
      <c r="BZ51" s="70"/>
    </row>
    <row r="52" spans="1:78" ht="13.5" customHeight="1">
      <c r="A52" s="3"/>
      <c r="B52" s="1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36"/>
      <c r="BK52" s="3"/>
      <c r="BL52" s="46"/>
      <c r="BM52" s="55"/>
      <c r="BN52" s="55"/>
      <c r="BO52" s="55"/>
      <c r="BP52" s="55"/>
      <c r="BQ52" s="55"/>
      <c r="BR52" s="55"/>
      <c r="BS52" s="55"/>
      <c r="BT52" s="55"/>
      <c r="BU52" s="55"/>
      <c r="BV52" s="55"/>
      <c r="BW52" s="55"/>
      <c r="BX52" s="55"/>
      <c r="BY52" s="55"/>
      <c r="BZ52" s="70"/>
    </row>
    <row r="53" spans="1:78" ht="13.5" customHeight="1">
      <c r="A53" s="3"/>
      <c r="B53" s="1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36"/>
      <c r="BK53" s="3"/>
      <c r="BL53" s="46"/>
      <c r="BM53" s="55"/>
      <c r="BN53" s="55"/>
      <c r="BO53" s="55"/>
      <c r="BP53" s="55"/>
      <c r="BQ53" s="55"/>
      <c r="BR53" s="55"/>
      <c r="BS53" s="55"/>
      <c r="BT53" s="55"/>
      <c r="BU53" s="55"/>
      <c r="BV53" s="55"/>
      <c r="BW53" s="55"/>
      <c r="BX53" s="55"/>
      <c r="BY53" s="55"/>
      <c r="BZ53" s="70"/>
    </row>
    <row r="54" spans="1:78" ht="13.5" customHeight="1">
      <c r="A54" s="3"/>
      <c r="B54" s="1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36"/>
      <c r="BK54" s="3"/>
      <c r="BL54" s="46"/>
      <c r="BM54" s="55"/>
      <c r="BN54" s="55"/>
      <c r="BO54" s="55"/>
      <c r="BP54" s="55"/>
      <c r="BQ54" s="55"/>
      <c r="BR54" s="55"/>
      <c r="BS54" s="55"/>
      <c r="BT54" s="55"/>
      <c r="BU54" s="55"/>
      <c r="BV54" s="55"/>
      <c r="BW54" s="55"/>
      <c r="BX54" s="55"/>
      <c r="BY54" s="55"/>
      <c r="BZ54" s="70"/>
    </row>
    <row r="55" spans="1:78" ht="13.5" customHeight="1">
      <c r="A55" s="3"/>
      <c r="B55" s="1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36"/>
      <c r="BK55" s="3"/>
      <c r="BL55" s="46"/>
      <c r="BM55" s="55"/>
      <c r="BN55" s="55"/>
      <c r="BO55" s="55"/>
      <c r="BP55" s="55"/>
      <c r="BQ55" s="55"/>
      <c r="BR55" s="55"/>
      <c r="BS55" s="55"/>
      <c r="BT55" s="55"/>
      <c r="BU55" s="55"/>
      <c r="BV55" s="55"/>
      <c r="BW55" s="55"/>
      <c r="BX55" s="55"/>
      <c r="BY55" s="55"/>
      <c r="BZ55" s="70"/>
    </row>
    <row r="56" spans="1:78" ht="13.5" customHeight="1">
      <c r="A56" s="3"/>
      <c r="B56" s="11"/>
      <c r="C56" s="20" t="s">
        <v>49</v>
      </c>
      <c r="D56" s="20"/>
      <c r="E56" s="20"/>
      <c r="F56" s="20"/>
      <c r="G56" s="20"/>
      <c r="H56" s="20"/>
      <c r="I56" s="20"/>
      <c r="J56" s="20"/>
      <c r="K56" s="20"/>
      <c r="L56" s="20"/>
      <c r="M56" s="20"/>
      <c r="N56" s="20"/>
      <c r="O56" s="20"/>
      <c r="P56" s="20"/>
      <c r="Q56" s="30"/>
      <c r="R56" s="20" t="s">
        <v>19</v>
      </c>
      <c r="S56" s="20"/>
      <c r="T56" s="20"/>
      <c r="U56" s="20"/>
      <c r="V56" s="20"/>
      <c r="W56" s="20"/>
      <c r="X56" s="20"/>
      <c r="Y56" s="20"/>
      <c r="Z56" s="20"/>
      <c r="AA56" s="20"/>
      <c r="AB56" s="20"/>
      <c r="AC56" s="20"/>
      <c r="AD56" s="20"/>
      <c r="AE56" s="20"/>
      <c r="AF56" s="30"/>
      <c r="AG56" s="20" t="s">
        <v>50</v>
      </c>
      <c r="AH56" s="20"/>
      <c r="AI56" s="20"/>
      <c r="AJ56" s="20"/>
      <c r="AK56" s="20"/>
      <c r="AL56" s="20"/>
      <c r="AM56" s="20"/>
      <c r="AN56" s="20"/>
      <c r="AO56" s="20"/>
      <c r="AP56" s="20"/>
      <c r="AQ56" s="20"/>
      <c r="AR56" s="20"/>
      <c r="AS56" s="20"/>
      <c r="AT56" s="20"/>
      <c r="AU56" s="30"/>
      <c r="AV56" s="20" t="s">
        <v>51</v>
      </c>
      <c r="AW56" s="20"/>
      <c r="AX56" s="20"/>
      <c r="AY56" s="20"/>
      <c r="AZ56" s="20"/>
      <c r="BA56" s="20"/>
      <c r="BB56" s="20"/>
      <c r="BC56" s="20"/>
      <c r="BD56" s="20"/>
      <c r="BE56" s="20"/>
      <c r="BF56" s="20"/>
      <c r="BG56" s="20"/>
      <c r="BH56" s="20"/>
      <c r="BI56" s="20"/>
      <c r="BJ56" s="36"/>
      <c r="BK56" s="3"/>
      <c r="BL56" s="46"/>
      <c r="BM56" s="55"/>
      <c r="BN56" s="55"/>
      <c r="BO56" s="55"/>
      <c r="BP56" s="55"/>
      <c r="BQ56" s="55"/>
      <c r="BR56" s="55"/>
      <c r="BS56" s="55"/>
      <c r="BT56" s="55"/>
      <c r="BU56" s="55"/>
      <c r="BV56" s="55"/>
      <c r="BW56" s="55"/>
      <c r="BX56" s="55"/>
      <c r="BY56" s="55"/>
      <c r="BZ56" s="70"/>
    </row>
    <row r="57" spans="1:78" ht="13.5" customHeight="1">
      <c r="A57" s="3"/>
      <c r="B57" s="11"/>
      <c r="C57" s="20"/>
      <c r="D57" s="20"/>
      <c r="E57" s="20"/>
      <c r="F57" s="20"/>
      <c r="G57" s="20"/>
      <c r="H57" s="20"/>
      <c r="I57" s="20"/>
      <c r="J57" s="20"/>
      <c r="K57" s="20"/>
      <c r="L57" s="20"/>
      <c r="M57" s="20"/>
      <c r="N57" s="20"/>
      <c r="O57" s="20"/>
      <c r="P57" s="20"/>
      <c r="Q57" s="30"/>
      <c r="R57" s="20"/>
      <c r="S57" s="20"/>
      <c r="T57" s="20"/>
      <c r="U57" s="20"/>
      <c r="V57" s="20"/>
      <c r="W57" s="20"/>
      <c r="X57" s="20"/>
      <c r="Y57" s="20"/>
      <c r="Z57" s="20"/>
      <c r="AA57" s="20"/>
      <c r="AB57" s="20"/>
      <c r="AC57" s="20"/>
      <c r="AD57" s="20"/>
      <c r="AE57" s="20"/>
      <c r="AF57" s="30"/>
      <c r="AG57" s="20"/>
      <c r="AH57" s="20"/>
      <c r="AI57" s="20"/>
      <c r="AJ57" s="20"/>
      <c r="AK57" s="20"/>
      <c r="AL57" s="20"/>
      <c r="AM57" s="20"/>
      <c r="AN57" s="20"/>
      <c r="AO57" s="20"/>
      <c r="AP57" s="20"/>
      <c r="AQ57" s="20"/>
      <c r="AR57" s="20"/>
      <c r="AS57" s="20"/>
      <c r="AT57" s="20"/>
      <c r="AU57" s="30"/>
      <c r="AV57" s="20"/>
      <c r="AW57" s="20"/>
      <c r="AX57" s="20"/>
      <c r="AY57" s="20"/>
      <c r="AZ57" s="20"/>
      <c r="BA57" s="20"/>
      <c r="BB57" s="20"/>
      <c r="BC57" s="20"/>
      <c r="BD57" s="20"/>
      <c r="BE57" s="20"/>
      <c r="BF57" s="20"/>
      <c r="BG57" s="20"/>
      <c r="BH57" s="20"/>
      <c r="BI57" s="20"/>
      <c r="BJ57" s="36"/>
      <c r="BK57" s="3"/>
      <c r="BL57" s="46"/>
      <c r="BM57" s="55"/>
      <c r="BN57" s="55"/>
      <c r="BO57" s="55"/>
      <c r="BP57" s="55"/>
      <c r="BQ57" s="55"/>
      <c r="BR57" s="55"/>
      <c r="BS57" s="55"/>
      <c r="BT57" s="55"/>
      <c r="BU57" s="55"/>
      <c r="BV57" s="55"/>
      <c r="BW57" s="55"/>
      <c r="BX57" s="55"/>
      <c r="BY57" s="55"/>
      <c r="BZ57" s="70"/>
    </row>
    <row r="58" spans="1:78" ht="13.5" customHeight="1">
      <c r="A58" s="3"/>
      <c r="B58" s="11"/>
      <c r="C58" s="21"/>
      <c r="D58" s="21"/>
      <c r="E58" s="21"/>
      <c r="F58" s="21"/>
      <c r="G58" s="21"/>
      <c r="H58" s="21"/>
      <c r="I58" s="21"/>
      <c r="J58" s="21"/>
      <c r="K58" s="21"/>
      <c r="L58" s="21"/>
      <c r="M58" s="21"/>
      <c r="N58" s="21"/>
      <c r="O58" s="21"/>
      <c r="P58" s="21"/>
      <c r="Q58" s="30"/>
      <c r="R58" s="21"/>
      <c r="S58" s="21"/>
      <c r="T58" s="21"/>
      <c r="U58" s="21"/>
      <c r="V58" s="21"/>
      <c r="W58" s="21"/>
      <c r="X58" s="21"/>
      <c r="Y58" s="21"/>
      <c r="Z58" s="21"/>
      <c r="AA58" s="21"/>
      <c r="AB58" s="21"/>
      <c r="AC58" s="21"/>
      <c r="AD58" s="21"/>
      <c r="AE58" s="21"/>
      <c r="AF58" s="30"/>
      <c r="AG58" s="21"/>
      <c r="AH58" s="21"/>
      <c r="AI58" s="21"/>
      <c r="AJ58" s="21"/>
      <c r="AK58" s="21"/>
      <c r="AL58" s="21"/>
      <c r="AM58" s="21"/>
      <c r="AN58" s="21"/>
      <c r="AO58" s="21"/>
      <c r="AP58" s="21"/>
      <c r="AQ58" s="21"/>
      <c r="AR58" s="21"/>
      <c r="AS58" s="21"/>
      <c r="AT58" s="21"/>
      <c r="AU58" s="30"/>
      <c r="AV58" s="21"/>
      <c r="AW58" s="21"/>
      <c r="AX58" s="21"/>
      <c r="AY58" s="21"/>
      <c r="AZ58" s="21"/>
      <c r="BA58" s="21"/>
      <c r="BB58" s="21"/>
      <c r="BC58" s="21"/>
      <c r="BD58" s="21"/>
      <c r="BE58" s="21"/>
      <c r="BF58" s="21"/>
      <c r="BG58" s="21"/>
      <c r="BH58" s="21"/>
      <c r="BI58" s="21"/>
      <c r="BJ58" s="36"/>
      <c r="BK58" s="3"/>
      <c r="BL58" s="46"/>
      <c r="BM58" s="55"/>
      <c r="BN58" s="55"/>
      <c r="BO58" s="55"/>
      <c r="BP58" s="55"/>
      <c r="BQ58" s="55"/>
      <c r="BR58" s="55"/>
      <c r="BS58" s="55"/>
      <c r="BT58" s="55"/>
      <c r="BU58" s="55"/>
      <c r="BV58" s="55"/>
      <c r="BW58" s="55"/>
      <c r="BX58" s="55"/>
      <c r="BY58" s="55"/>
      <c r="BZ58" s="70"/>
    </row>
    <row r="59" spans="1:78" ht="13.5" customHeight="1">
      <c r="A59" s="3"/>
      <c r="B59" s="1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37"/>
      <c r="BK59" s="3"/>
      <c r="BL59" s="46"/>
      <c r="BM59" s="55"/>
      <c r="BN59" s="55"/>
      <c r="BO59" s="55"/>
      <c r="BP59" s="55"/>
      <c r="BQ59" s="55"/>
      <c r="BR59" s="55"/>
      <c r="BS59" s="55"/>
      <c r="BT59" s="55"/>
      <c r="BU59" s="55"/>
      <c r="BV59" s="55"/>
      <c r="BW59" s="55"/>
      <c r="BX59" s="55"/>
      <c r="BY59" s="55"/>
      <c r="BZ59" s="70"/>
    </row>
    <row r="60" spans="1:78" ht="13.5" customHeight="1">
      <c r="A60" s="3"/>
      <c r="B60" s="10" t="s">
        <v>47</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35"/>
      <c r="BK60" s="3"/>
      <c r="BL60" s="46"/>
      <c r="BM60" s="55"/>
      <c r="BN60" s="55"/>
      <c r="BO60" s="55"/>
      <c r="BP60" s="55"/>
      <c r="BQ60" s="55"/>
      <c r="BR60" s="55"/>
      <c r="BS60" s="55"/>
      <c r="BT60" s="55"/>
      <c r="BU60" s="55"/>
      <c r="BV60" s="55"/>
      <c r="BW60" s="55"/>
      <c r="BX60" s="55"/>
      <c r="BY60" s="55"/>
      <c r="BZ60" s="70"/>
    </row>
    <row r="61" spans="1:78" ht="13.5" customHeight="1">
      <c r="A61" s="3"/>
      <c r="B61" s="1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35"/>
      <c r="BK61" s="3"/>
      <c r="BL61" s="46"/>
      <c r="BM61" s="55"/>
      <c r="BN61" s="55"/>
      <c r="BO61" s="55"/>
      <c r="BP61" s="55"/>
      <c r="BQ61" s="55"/>
      <c r="BR61" s="55"/>
      <c r="BS61" s="55"/>
      <c r="BT61" s="55"/>
      <c r="BU61" s="55"/>
      <c r="BV61" s="55"/>
      <c r="BW61" s="55"/>
      <c r="BX61" s="55"/>
      <c r="BY61" s="55"/>
      <c r="BZ61" s="70"/>
    </row>
    <row r="62" spans="1:78" ht="13.5" customHeight="1">
      <c r="A62" s="3"/>
      <c r="B62" s="1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36"/>
      <c r="BK62" s="3"/>
      <c r="BL62" s="46"/>
      <c r="BM62" s="55"/>
      <c r="BN62" s="55"/>
      <c r="BO62" s="55"/>
      <c r="BP62" s="55"/>
      <c r="BQ62" s="55"/>
      <c r="BR62" s="55"/>
      <c r="BS62" s="55"/>
      <c r="BT62" s="55"/>
      <c r="BU62" s="55"/>
      <c r="BV62" s="55"/>
      <c r="BW62" s="55"/>
      <c r="BX62" s="55"/>
      <c r="BY62" s="55"/>
      <c r="BZ62" s="70"/>
    </row>
    <row r="63" spans="1:78" ht="13.5" customHeight="1">
      <c r="A63" s="3"/>
      <c r="B63" s="1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36"/>
      <c r="BK63" s="3"/>
      <c r="BL63" s="46"/>
      <c r="BM63" s="55"/>
      <c r="BN63" s="55"/>
      <c r="BO63" s="55"/>
      <c r="BP63" s="55"/>
      <c r="BQ63" s="55"/>
      <c r="BR63" s="55"/>
      <c r="BS63" s="55"/>
      <c r="BT63" s="55"/>
      <c r="BU63" s="55"/>
      <c r="BV63" s="55"/>
      <c r="BW63" s="55"/>
      <c r="BX63" s="55"/>
      <c r="BY63" s="55"/>
      <c r="BZ63" s="70"/>
    </row>
    <row r="64" spans="1:78" ht="13.5" customHeight="1">
      <c r="A64" s="3"/>
      <c r="B64" s="11"/>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36"/>
      <c r="BK64" s="3"/>
      <c r="BL64" s="44" t="s">
        <v>48</v>
      </c>
      <c r="BM64" s="53"/>
      <c r="BN64" s="53"/>
      <c r="BO64" s="53"/>
      <c r="BP64" s="53"/>
      <c r="BQ64" s="53"/>
      <c r="BR64" s="53"/>
      <c r="BS64" s="53"/>
      <c r="BT64" s="53"/>
      <c r="BU64" s="53"/>
      <c r="BV64" s="53"/>
      <c r="BW64" s="53"/>
      <c r="BX64" s="53"/>
      <c r="BY64" s="53"/>
      <c r="BZ64" s="68"/>
    </row>
    <row r="65" spans="1:78" ht="13.5" customHeight="1">
      <c r="A65" s="3"/>
      <c r="B65" s="1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36"/>
      <c r="BK65" s="3"/>
      <c r="BL65" s="45"/>
      <c r="BM65" s="54"/>
      <c r="BN65" s="54"/>
      <c r="BO65" s="54"/>
      <c r="BP65" s="54"/>
      <c r="BQ65" s="54"/>
      <c r="BR65" s="54"/>
      <c r="BS65" s="54"/>
      <c r="BT65" s="54"/>
      <c r="BU65" s="54"/>
      <c r="BV65" s="54"/>
      <c r="BW65" s="54"/>
      <c r="BX65" s="54"/>
      <c r="BY65" s="54"/>
      <c r="BZ65" s="69"/>
    </row>
    <row r="66" spans="1:78" ht="13.5" customHeight="1">
      <c r="A66" s="3"/>
      <c r="B66" s="1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36"/>
      <c r="BK66" s="3"/>
      <c r="BL66" s="47" t="s">
        <v>118</v>
      </c>
      <c r="BM66" s="56"/>
      <c r="BN66" s="56"/>
      <c r="BO66" s="56"/>
      <c r="BP66" s="56"/>
      <c r="BQ66" s="56"/>
      <c r="BR66" s="56"/>
      <c r="BS66" s="56"/>
      <c r="BT66" s="56"/>
      <c r="BU66" s="56"/>
      <c r="BV66" s="56"/>
      <c r="BW66" s="56"/>
      <c r="BX66" s="56"/>
      <c r="BY66" s="56"/>
      <c r="BZ66" s="71"/>
    </row>
    <row r="67" spans="1:78" ht="13.5" customHeight="1">
      <c r="A67" s="3"/>
      <c r="B67" s="1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36"/>
      <c r="BK67" s="3"/>
      <c r="BL67" s="47"/>
      <c r="BM67" s="56"/>
      <c r="BN67" s="56"/>
      <c r="BO67" s="56"/>
      <c r="BP67" s="56"/>
      <c r="BQ67" s="56"/>
      <c r="BR67" s="56"/>
      <c r="BS67" s="56"/>
      <c r="BT67" s="56"/>
      <c r="BU67" s="56"/>
      <c r="BV67" s="56"/>
      <c r="BW67" s="56"/>
      <c r="BX67" s="56"/>
      <c r="BY67" s="56"/>
      <c r="BZ67" s="71"/>
    </row>
    <row r="68" spans="1:78" ht="13.5" customHeight="1">
      <c r="A68" s="3"/>
      <c r="B68" s="1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36"/>
      <c r="BK68" s="3"/>
      <c r="BL68" s="47"/>
      <c r="BM68" s="56"/>
      <c r="BN68" s="56"/>
      <c r="BO68" s="56"/>
      <c r="BP68" s="56"/>
      <c r="BQ68" s="56"/>
      <c r="BR68" s="56"/>
      <c r="BS68" s="56"/>
      <c r="BT68" s="56"/>
      <c r="BU68" s="56"/>
      <c r="BV68" s="56"/>
      <c r="BW68" s="56"/>
      <c r="BX68" s="56"/>
      <c r="BY68" s="56"/>
      <c r="BZ68" s="71"/>
    </row>
    <row r="69" spans="1:78" ht="13.5" customHeight="1">
      <c r="A69" s="3"/>
      <c r="B69" s="1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36"/>
      <c r="BK69" s="3"/>
      <c r="BL69" s="47"/>
      <c r="BM69" s="56"/>
      <c r="BN69" s="56"/>
      <c r="BO69" s="56"/>
      <c r="BP69" s="56"/>
      <c r="BQ69" s="56"/>
      <c r="BR69" s="56"/>
      <c r="BS69" s="56"/>
      <c r="BT69" s="56"/>
      <c r="BU69" s="56"/>
      <c r="BV69" s="56"/>
      <c r="BW69" s="56"/>
      <c r="BX69" s="56"/>
      <c r="BY69" s="56"/>
      <c r="BZ69" s="71"/>
    </row>
    <row r="70" spans="1:78" ht="13.5" customHeight="1">
      <c r="A70" s="3"/>
      <c r="B70" s="1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36"/>
      <c r="BK70" s="3"/>
      <c r="BL70" s="47"/>
      <c r="BM70" s="56"/>
      <c r="BN70" s="56"/>
      <c r="BO70" s="56"/>
      <c r="BP70" s="56"/>
      <c r="BQ70" s="56"/>
      <c r="BR70" s="56"/>
      <c r="BS70" s="56"/>
      <c r="BT70" s="56"/>
      <c r="BU70" s="56"/>
      <c r="BV70" s="56"/>
      <c r="BW70" s="56"/>
      <c r="BX70" s="56"/>
      <c r="BY70" s="56"/>
      <c r="BZ70" s="71"/>
    </row>
    <row r="71" spans="1:78" ht="13.5" customHeight="1">
      <c r="A71" s="3"/>
      <c r="B71" s="1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36"/>
      <c r="BK71" s="3"/>
      <c r="BL71" s="47"/>
      <c r="BM71" s="56"/>
      <c r="BN71" s="56"/>
      <c r="BO71" s="56"/>
      <c r="BP71" s="56"/>
      <c r="BQ71" s="56"/>
      <c r="BR71" s="56"/>
      <c r="BS71" s="56"/>
      <c r="BT71" s="56"/>
      <c r="BU71" s="56"/>
      <c r="BV71" s="56"/>
      <c r="BW71" s="56"/>
      <c r="BX71" s="56"/>
      <c r="BY71" s="56"/>
      <c r="BZ71" s="71"/>
    </row>
    <row r="72" spans="1:78" ht="13.5" customHeight="1">
      <c r="A72" s="3"/>
      <c r="B72" s="1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36"/>
      <c r="BK72" s="3"/>
      <c r="BL72" s="47"/>
      <c r="BM72" s="56"/>
      <c r="BN72" s="56"/>
      <c r="BO72" s="56"/>
      <c r="BP72" s="56"/>
      <c r="BQ72" s="56"/>
      <c r="BR72" s="56"/>
      <c r="BS72" s="56"/>
      <c r="BT72" s="56"/>
      <c r="BU72" s="56"/>
      <c r="BV72" s="56"/>
      <c r="BW72" s="56"/>
      <c r="BX72" s="56"/>
      <c r="BY72" s="56"/>
      <c r="BZ72" s="71"/>
    </row>
    <row r="73" spans="1:78" ht="13.5" customHeight="1">
      <c r="A73" s="3"/>
      <c r="B73" s="11"/>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36"/>
      <c r="BK73" s="3"/>
      <c r="BL73" s="47"/>
      <c r="BM73" s="56"/>
      <c r="BN73" s="56"/>
      <c r="BO73" s="56"/>
      <c r="BP73" s="56"/>
      <c r="BQ73" s="56"/>
      <c r="BR73" s="56"/>
      <c r="BS73" s="56"/>
      <c r="BT73" s="56"/>
      <c r="BU73" s="56"/>
      <c r="BV73" s="56"/>
      <c r="BW73" s="56"/>
      <c r="BX73" s="56"/>
      <c r="BY73" s="56"/>
      <c r="BZ73" s="71"/>
    </row>
    <row r="74" spans="1:78" ht="13.5" customHeight="1">
      <c r="A74" s="3"/>
      <c r="B74" s="1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36"/>
      <c r="BK74" s="3"/>
      <c r="BL74" s="47"/>
      <c r="BM74" s="56"/>
      <c r="BN74" s="56"/>
      <c r="BO74" s="56"/>
      <c r="BP74" s="56"/>
      <c r="BQ74" s="56"/>
      <c r="BR74" s="56"/>
      <c r="BS74" s="56"/>
      <c r="BT74" s="56"/>
      <c r="BU74" s="56"/>
      <c r="BV74" s="56"/>
      <c r="BW74" s="56"/>
      <c r="BX74" s="56"/>
      <c r="BY74" s="56"/>
      <c r="BZ74" s="71"/>
    </row>
    <row r="75" spans="1:78" ht="13.5" customHeight="1">
      <c r="A75" s="3"/>
      <c r="B75" s="1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36"/>
      <c r="BK75" s="3"/>
      <c r="BL75" s="47"/>
      <c r="BM75" s="56"/>
      <c r="BN75" s="56"/>
      <c r="BO75" s="56"/>
      <c r="BP75" s="56"/>
      <c r="BQ75" s="56"/>
      <c r="BR75" s="56"/>
      <c r="BS75" s="56"/>
      <c r="BT75" s="56"/>
      <c r="BU75" s="56"/>
      <c r="BV75" s="56"/>
      <c r="BW75" s="56"/>
      <c r="BX75" s="56"/>
      <c r="BY75" s="56"/>
      <c r="BZ75" s="71"/>
    </row>
    <row r="76" spans="1:78" ht="13.5" customHeight="1">
      <c r="A76" s="3"/>
      <c r="B76" s="1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36"/>
      <c r="BK76" s="3"/>
      <c r="BL76" s="47"/>
      <c r="BM76" s="56"/>
      <c r="BN76" s="56"/>
      <c r="BO76" s="56"/>
      <c r="BP76" s="56"/>
      <c r="BQ76" s="56"/>
      <c r="BR76" s="56"/>
      <c r="BS76" s="56"/>
      <c r="BT76" s="56"/>
      <c r="BU76" s="56"/>
      <c r="BV76" s="56"/>
      <c r="BW76" s="56"/>
      <c r="BX76" s="56"/>
      <c r="BY76" s="56"/>
      <c r="BZ76" s="71"/>
    </row>
    <row r="77" spans="1:78" ht="13.5" customHeight="1">
      <c r="A77" s="3"/>
      <c r="B77" s="1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36"/>
      <c r="BK77" s="3"/>
      <c r="BL77" s="47"/>
      <c r="BM77" s="56"/>
      <c r="BN77" s="56"/>
      <c r="BO77" s="56"/>
      <c r="BP77" s="56"/>
      <c r="BQ77" s="56"/>
      <c r="BR77" s="56"/>
      <c r="BS77" s="56"/>
      <c r="BT77" s="56"/>
      <c r="BU77" s="56"/>
      <c r="BV77" s="56"/>
      <c r="BW77" s="56"/>
      <c r="BX77" s="56"/>
      <c r="BY77" s="56"/>
      <c r="BZ77" s="71"/>
    </row>
    <row r="78" spans="1:78" ht="13.5" customHeight="1">
      <c r="A78" s="3"/>
      <c r="B78" s="11"/>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36"/>
      <c r="BK78" s="3"/>
      <c r="BL78" s="47"/>
      <c r="BM78" s="56"/>
      <c r="BN78" s="56"/>
      <c r="BO78" s="56"/>
      <c r="BP78" s="56"/>
      <c r="BQ78" s="56"/>
      <c r="BR78" s="56"/>
      <c r="BS78" s="56"/>
      <c r="BT78" s="56"/>
      <c r="BU78" s="56"/>
      <c r="BV78" s="56"/>
      <c r="BW78" s="56"/>
      <c r="BX78" s="56"/>
      <c r="BY78" s="56"/>
      <c r="BZ78" s="71"/>
    </row>
    <row r="79" spans="1:78" ht="13.5" customHeight="1">
      <c r="A79" s="3"/>
      <c r="B79" s="11"/>
      <c r="C79" s="20" t="s">
        <v>20</v>
      </c>
      <c r="D79" s="20"/>
      <c r="E79" s="20"/>
      <c r="F79" s="20"/>
      <c r="G79" s="20"/>
      <c r="H79" s="20"/>
      <c r="I79" s="20"/>
      <c r="J79" s="20"/>
      <c r="K79" s="20"/>
      <c r="L79" s="20"/>
      <c r="M79" s="20"/>
      <c r="N79" s="20"/>
      <c r="O79" s="20"/>
      <c r="P79" s="20"/>
      <c r="Q79" s="20"/>
      <c r="R79" s="20"/>
      <c r="S79" s="20"/>
      <c r="T79" s="20"/>
      <c r="U79" s="30"/>
      <c r="V79" s="30"/>
      <c r="W79" s="20" t="s">
        <v>53</v>
      </c>
      <c r="X79" s="20"/>
      <c r="Y79" s="20"/>
      <c r="Z79" s="20"/>
      <c r="AA79" s="20"/>
      <c r="AB79" s="20"/>
      <c r="AC79" s="20"/>
      <c r="AD79" s="20"/>
      <c r="AE79" s="20"/>
      <c r="AF79" s="20"/>
      <c r="AG79" s="20"/>
      <c r="AH79" s="20"/>
      <c r="AI79" s="20"/>
      <c r="AJ79" s="20"/>
      <c r="AK79" s="20"/>
      <c r="AL79" s="20"/>
      <c r="AM79" s="20"/>
      <c r="AN79" s="20"/>
      <c r="AO79" s="30"/>
      <c r="AP79" s="30"/>
      <c r="AQ79" s="20" t="s">
        <v>22</v>
      </c>
      <c r="AR79" s="20"/>
      <c r="AS79" s="20"/>
      <c r="AT79" s="20"/>
      <c r="AU79" s="20"/>
      <c r="AV79" s="20"/>
      <c r="AW79" s="20"/>
      <c r="AX79" s="20"/>
      <c r="AY79" s="20"/>
      <c r="AZ79" s="20"/>
      <c r="BA79" s="20"/>
      <c r="BB79" s="20"/>
      <c r="BC79" s="20"/>
      <c r="BD79" s="20"/>
      <c r="BE79" s="20"/>
      <c r="BF79" s="20"/>
      <c r="BG79" s="20"/>
      <c r="BH79" s="20"/>
      <c r="BI79" s="19"/>
      <c r="BJ79" s="36"/>
      <c r="BK79" s="3"/>
      <c r="BL79" s="47"/>
      <c r="BM79" s="56"/>
      <c r="BN79" s="56"/>
      <c r="BO79" s="56"/>
      <c r="BP79" s="56"/>
      <c r="BQ79" s="56"/>
      <c r="BR79" s="56"/>
      <c r="BS79" s="56"/>
      <c r="BT79" s="56"/>
      <c r="BU79" s="56"/>
      <c r="BV79" s="56"/>
      <c r="BW79" s="56"/>
      <c r="BX79" s="56"/>
      <c r="BY79" s="56"/>
      <c r="BZ79" s="71"/>
    </row>
    <row r="80" spans="1:78" ht="13.5" customHeight="1">
      <c r="A80" s="3"/>
      <c r="B80" s="11"/>
      <c r="C80" s="20"/>
      <c r="D80" s="20"/>
      <c r="E80" s="20"/>
      <c r="F80" s="20"/>
      <c r="G80" s="20"/>
      <c r="H80" s="20"/>
      <c r="I80" s="20"/>
      <c r="J80" s="20"/>
      <c r="K80" s="20"/>
      <c r="L80" s="20"/>
      <c r="M80" s="20"/>
      <c r="N80" s="20"/>
      <c r="O80" s="20"/>
      <c r="P80" s="20"/>
      <c r="Q80" s="20"/>
      <c r="R80" s="20"/>
      <c r="S80" s="20"/>
      <c r="T80" s="20"/>
      <c r="U80" s="30"/>
      <c r="V80" s="30"/>
      <c r="W80" s="20"/>
      <c r="X80" s="20"/>
      <c r="Y80" s="20"/>
      <c r="Z80" s="20"/>
      <c r="AA80" s="20"/>
      <c r="AB80" s="20"/>
      <c r="AC80" s="20"/>
      <c r="AD80" s="20"/>
      <c r="AE80" s="20"/>
      <c r="AF80" s="20"/>
      <c r="AG80" s="20"/>
      <c r="AH80" s="20"/>
      <c r="AI80" s="20"/>
      <c r="AJ80" s="20"/>
      <c r="AK80" s="20"/>
      <c r="AL80" s="20"/>
      <c r="AM80" s="20"/>
      <c r="AN80" s="20"/>
      <c r="AO80" s="30"/>
      <c r="AP80" s="30"/>
      <c r="AQ80" s="20"/>
      <c r="AR80" s="20"/>
      <c r="AS80" s="20"/>
      <c r="AT80" s="20"/>
      <c r="AU80" s="20"/>
      <c r="AV80" s="20"/>
      <c r="AW80" s="20"/>
      <c r="AX80" s="20"/>
      <c r="AY80" s="20"/>
      <c r="AZ80" s="20"/>
      <c r="BA80" s="20"/>
      <c r="BB80" s="20"/>
      <c r="BC80" s="20"/>
      <c r="BD80" s="20"/>
      <c r="BE80" s="20"/>
      <c r="BF80" s="20"/>
      <c r="BG80" s="20"/>
      <c r="BH80" s="20"/>
      <c r="BI80" s="19"/>
      <c r="BJ80" s="36"/>
      <c r="BK80" s="3"/>
      <c r="BL80" s="47"/>
      <c r="BM80" s="56"/>
      <c r="BN80" s="56"/>
      <c r="BO80" s="56"/>
      <c r="BP80" s="56"/>
      <c r="BQ80" s="56"/>
      <c r="BR80" s="56"/>
      <c r="BS80" s="56"/>
      <c r="BT80" s="56"/>
      <c r="BU80" s="56"/>
      <c r="BV80" s="56"/>
      <c r="BW80" s="56"/>
      <c r="BX80" s="56"/>
      <c r="BY80" s="56"/>
      <c r="BZ80" s="71"/>
    </row>
    <row r="81" spans="1:78" ht="13.5" customHeight="1">
      <c r="A81" s="3"/>
      <c r="B81" s="11"/>
      <c r="C81" s="20"/>
      <c r="D81" s="20"/>
      <c r="E81" s="20"/>
      <c r="F81" s="20"/>
      <c r="G81" s="20"/>
      <c r="H81" s="20"/>
      <c r="I81" s="20"/>
      <c r="J81" s="20"/>
      <c r="K81" s="20"/>
      <c r="L81" s="20"/>
      <c r="M81" s="20"/>
      <c r="N81" s="20"/>
      <c r="O81" s="20"/>
      <c r="P81" s="20"/>
      <c r="Q81" s="20"/>
      <c r="R81" s="20"/>
      <c r="S81" s="20"/>
      <c r="T81" s="20"/>
      <c r="U81" s="19"/>
      <c r="V81" s="19"/>
      <c r="W81" s="20"/>
      <c r="X81" s="20"/>
      <c r="Y81" s="20"/>
      <c r="Z81" s="20"/>
      <c r="AA81" s="20"/>
      <c r="AB81" s="20"/>
      <c r="AC81" s="20"/>
      <c r="AD81" s="20"/>
      <c r="AE81" s="20"/>
      <c r="AF81" s="20"/>
      <c r="AG81" s="20"/>
      <c r="AH81" s="20"/>
      <c r="AI81" s="20"/>
      <c r="AJ81" s="20"/>
      <c r="AK81" s="20"/>
      <c r="AL81" s="20"/>
      <c r="AM81" s="20"/>
      <c r="AN81" s="20"/>
      <c r="AO81" s="19"/>
      <c r="AP81" s="19"/>
      <c r="AQ81" s="20"/>
      <c r="AR81" s="20"/>
      <c r="AS81" s="20"/>
      <c r="AT81" s="20"/>
      <c r="AU81" s="20"/>
      <c r="AV81" s="20"/>
      <c r="AW81" s="20"/>
      <c r="AX81" s="20"/>
      <c r="AY81" s="20"/>
      <c r="AZ81" s="20"/>
      <c r="BA81" s="20"/>
      <c r="BB81" s="20"/>
      <c r="BC81" s="20"/>
      <c r="BD81" s="20"/>
      <c r="BE81" s="20"/>
      <c r="BF81" s="20"/>
      <c r="BG81" s="20"/>
      <c r="BH81" s="20"/>
      <c r="BI81" s="19"/>
      <c r="BJ81" s="36"/>
      <c r="BK81" s="3"/>
      <c r="BL81" s="47"/>
      <c r="BM81" s="56"/>
      <c r="BN81" s="56"/>
      <c r="BO81" s="56"/>
      <c r="BP81" s="56"/>
      <c r="BQ81" s="56"/>
      <c r="BR81" s="56"/>
      <c r="BS81" s="56"/>
      <c r="BT81" s="56"/>
      <c r="BU81" s="56"/>
      <c r="BV81" s="56"/>
      <c r="BW81" s="56"/>
      <c r="BX81" s="56"/>
      <c r="BY81" s="56"/>
      <c r="BZ81" s="71"/>
    </row>
    <row r="82" spans="1:78" ht="13.5" customHeight="1">
      <c r="A82" s="3"/>
      <c r="B82" s="1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37"/>
      <c r="BK82" s="3"/>
      <c r="BL82" s="48"/>
      <c r="BM82" s="57"/>
      <c r="BN82" s="57"/>
      <c r="BO82" s="57"/>
      <c r="BP82" s="57"/>
      <c r="BQ82" s="57"/>
      <c r="BR82" s="57"/>
      <c r="BS82" s="57"/>
      <c r="BT82" s="57"/>
      <c r="BU82" s="57"/>
      <c r="BV82" s="57"/>
      <c r="BW82" s="57"/>
      <c r="BX82" s="57"/>
      <c r="BY82" s="57"/>
      <c r="BZ82" s="72"/>
    </row>
    <row r="83" spans="1:78">
      <c r="C83" s="23" t="s">
        <v>54</v>
      </c>
    </row>
    <row r="84" spans="1:78" hidden="1">
      <c r="B84" s="13" t="s">
        <v>10</v>
      </c>
      <c r="C84" s="13"/>
      <c r="D84" s="13"/>
      <c r="E84" s="13" t="s">
        <v>55</v>
      </c>
      <c r="F84" s="13" t="s">
        <v>36</v>
      </c>
      <c r="G84" s="13" t="s">
        <v>57</v>
      </c>
      <c r="H84" s="13" t="s">
        <v>58</v>
      </c>
      <c r="I84" s="13" t="s">
        <v>60</v>
      </c>
      <c r="J84" s="13" t="s">
        <v>31</v>
      </c>
      <c r="K84" s="13" t="s">
        <v>61</v>
      </c>
      <c r="L84" s="13" t="s">
        <v>62</v>
      </c>
      <c r="M84" s="13" t="s">
        <v>52</v>
      </c>
      <c r="N84" s="13" t="s">
        <v>56</v>
      </c>
      <c r="O84" s="13" t="s">
        <v>35</v>
      </c>
    </row>
    <row r="85" spans="1:78" hidden="1">
      <c r="B85" s="13"/>
      <c r="C85" s="13"/>
      <c r="D85" s="13"/>
      <c r="E85" s="13" t="str">
        <f>データ!AH6</f>
        <v>【114.35】</v>
      </c>
      <c r="F85" s="13" t="str">
        <f>データ!AS6</f>
        <v>【0.79】</v>
      </c>
      <c r="G85" s="13" t="str">
        <f>データ!BD6</f>
        <v>【262.87】</v>
      </c>
      <c r="H85" s="13" t="str">
        <f>データ!BO6</f>
        <v>【270.87】</v>
      </c>
      <c r="I85" s="13" t="str">
        <f>データ!BZ6</f>
        <v>【105.59】</v>
      </c>
      <c r="J85" s="13" t="str">
        <f>データ!CK6</f>
        <v>【163.27】</v>
      </c>
      <c r="K85" s="13" t="str">
        <f>データ!CV6</f>
        <v>【59.94】</v>
      </c>
      <c r="L85" s="13" t="str">
        <f>データ!DG6</f>
        <v>【90.22】</v>
      </c>
      <c r="M85" s="13" t="str">
        <f>データ!DR6</f>
        <v>【47.91】</v>
      </c>
      <c r="N85" s="13" t="str">
        <f>データ!EC6</f>
        <v>【15.00】</v>
      </c>
      <c r="O85" s="13" t="str">
        <f>データ!EN6</f>
        <v>【0.76】</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topLeftCell="DV1" workbookViewId="0">
      <selection activeCell="X4" sqref="X4:AH4"/>
    </sheetView>
  </sheetViews>
  <sheetFormatPr defaultRowHeight="13.5"/>
  <cols>
    <col min="1" max="1" width="9" style="1" customWidth="1"/>
    <col min="2" max="144" width="11.875" style="1" customWidth="1"/>
    <col min="145" max="16384" width="9" style="1" customWidth="1"/>
  </cols>
  <sheetData>
    <row r="1" spans="1:144">
      <c r="A1" s="1" t="s">
        <v>6</v>
      </c>
      <c r="E1" s="82"/>
      <c r="F1" s="82"/>
      <c r="G1" s="82"/>
      <c r="H1" s="82"/>
      <c r="I1" s="82"/>
      <c r="J1" s="82"/>
      <c r="K1" s="82"/>
      <c r="L1" s="82"/>
      <c r="M1" s="82"/>
      <c r="N1" s="82"/>
      <c r="O1" s="82"/>
      <c r="P1" s="82"/>
      <c r="Q1" s="82"/>
      <c r="R1" s="82"/>
      <c r="S1" s="82"/>
      <c r="T1" s="82"/>
      <c r="U1" s="82"/>
      <c r="V1" s="82"/>
      <c r="W1" s="82"/>
      <c r="X1" s="82">
        <v>1</v>
      </c>
      <c r="Y1" s="82">
        <v>1</v>
      </c>
      <c r="Z1" s="82">
        <v>1</v>
      </c>
      <c r="AA1" s="82">
        <v>1</v>
      </c>
      <c r="AB1" s="82">
        <v>1</v>
      </c>
      <c r="AC1" s="82">
        <v>1</v>
      </c>
      <c r="AD1" s="82">
        <v>1</v>
      </c>
      <c r="AE1" s="82">
        <v>1</v>
      </c>
      <c r="AF1" s="82">
        <v>1</v>
      </c>
      <c r="AG1" s="82">
        <v>1</v>
      </c>
      <c r="AH1" s="82"/>
      <c r="AI1" s="82">
        <v>1</v>
      </c>
      <c r="AJ1" s="82">
        <v>1</v>
      </c>
      <c r="AK1" s="82">
        <v>1</v>
      </c>
      <c r="AL1" s="82">
        <v>1</v>
      </c>
      <c r="AM1" s="82">
        <v>1</v>
      </c>
      <c r="AN1" s="82">
        <v>1</v>
      </c>
      <c r="AO1" s="82">
        <v>1</v>
      </c>
      <c r="AP1" s="82">
        <v>1</v>
      </c>
      <c r="AQ1" s="82">
        <v>1</v>
      </c>
      <c r="AR1" s="82">
        <v>1</v>
      </c>
      <c r="AS1" s="82"/>
      <c r="AT1" s="82">
        <v>1</v>
      </c>
      <c r="AU1" s="82">
        <v>1</v>
      </c>
      <c r="AV1" s="82">
        <v>1</v>
      </c>
      <c r="AW1" s="82">
        <v>1</v>
      </c>
      <c r="AX1" s="82">
        <v>1</v>
      </c>
      <c r="AY1" s="82">
        <v>1</v>
      </c>
      <c r="AZ1" s="82">
        <v>1</v>
      </c>
      <c r="BA1" s="82">
        <v>1</v>
      </c>
      <c r="BB1" s="82">
        <v>1</v>
      </c>
      <c r="BC1" s="82">
        <v>1</v>
      </c>
      <c r="BD1" s="82"/>
      <c r="BE1" s="82">
        <v>1</v>
      </c>
      <c r="BF1" s="82">
        <v>1</v>
      </c>
      <c r="BG1" s="82">
        <v>1</v>
      </c>
      <c r="BH1" s="82">
        <v>1</v>
      </c>
      <c r="BI1" s="82">
        <v>1</v>
      </c>
      <c r="BJ1" s="82">
        <v>1</v>
      </c>
      <c r="BK1" s="82">
        <v>1</v>
      </c>
      <c r="BL1" s="82">
        <v>1</v>
      </c>
      <c r="BM1" s="82">
        <v>1</v>
      </c>
      <c r="BN1" s="82">
        <v>1</v>
      </c>
      <c r="BO1" s="82"/>
      <c r="BP1" s="82">
        <v>1</v>
      </c>
      <c r="BQ1" s="82">
        <v>1</v>
      </c>
      <c r="BR1" s="82">
        <v>1</v>
      </c>
      <c r="BS1" s="82">
        <v>1</v>
      </c>
      <c r="BT1" s="82">
        <v>1</v>
      </c>
      <c r="BU1" s="82">
        <v>1</v>
      </c>
      <c r="BV1" s="82">
        <v>1</v>
      </c>
      <c r="BW1" s="82">
        <v>1</v>
      </c>
      <c r="BX1" s="82">
        <v>1</v>
      </c>
      <c r="BY1" s="82">
        <v>1</v>
      </c>
      <c r="BZ1" s="82"/>
      <c r="CA1" s="82">
        <v>1</v>
      </c>
      <c r="CB1" s="82">
        <v>1</v>
      </c>
      <c r="CC1" s="82">
        <v>1</v>
      </c>
      <c r="CD1" s="82">
        <v>1</v>
      </c>
      <c r="CE1" s="82">
        <v>1</v>
      </c>
      <c r="CF1" s="82">
        <v>1</v>
      </c>
      <c r="CG1" s="82">
        <v>1</v>
      </c>
      <c r="CH1" s="82">
        <v>1</v>
      </c>
      <c r="CI1" s="82">
        <v>1</v>
      </c>
      <c r="CJ1" s="82">
        <v>1</v>
      </c>
      <c r="CK1" s="82"/>
      <c r="CL1" s="82">
        <v>1</v>
      </c>
      <c r="CM1" s="82">
        <v>1</v>
      </c>
      <c r="CN1" s="82">
        <v>1</v>
      </c>
      <c r="CO1" s="82">
        <v>1</v>
      </c>
      <c r="CP1" s="82">
        <v>1</v>
      </c>
      <c r="CQ1" s="82">
        <v>1</v>
      </c>
      <c r="CR1" s="82">
        <v>1</v>
      </c>
      <c r="CS1" s="82">
        <v>1</v>
      </c>
      <c r="CT1" s="82">
        <v>1</v>
      </c>
      <c r="CU1" s="82">
        <v>1</v>
      </c>
      <c r="CV1" s="82"/>
      <c r="CW1" s="82">
        <v>1</v>
      </c>
      <c r="CX1" s="82">
        <v>1</v>
      </c>
      <c r="CY1" s="82">
        <v>1</v>
      </c>
      <c r="CZ1" s="82">
        <v>1</v>
      </c>
      <c r="DA1" s="82">
        <v>1</v>
      </c>
      <c r="DB1" s="82">
        <v>1</v>
      </c>
      <c r="DC1" s="82">
        <v>1</v>
      </c>
      <c r="DD1" s="82">
        <v>1</v>
      </c>
      <c r="DE1" s="82">
        <v>1</v>
      </c>
      <c r="DF1" s="82">
        <v>1</v>
      </c>
      <c r="DG1" s="82"/>
      <c r="DH1" s="82">
        <v>1</v>
      </c>
      <c r="DI1" s="82">
        <v>1</v>
      </c>
      <c r="DJ1" s="82">
        <v>1</v>
      </c>
      <c r="DK1" s="82">
        <v>1</v>
      </c>
      <c r="DL1" s="82">
        <v>1</v>
      </c>
      <c r="DM1" s="82">
        <v>1</v>
      </c>
      <c r="DN1" s="82">
        <v>1</v>
      </c>
      <c r="DO1" s="82">
        <v>1</v>
      </c>
      <c r="DP1" s="82">
        <v>1</v>
      </c>
      <c r="DQ1" s="82">
        <v>1</v>
      </c>
      <c r="DR1" s="82"/>
      <c r="DS1" s="82">
        <v>1</v>
      </c>
      <c r="DT1" s="82">
        <v>1</v>
      </c>
      <c r="DU1" s="82">
        <v>1</v>
      </c>
      <c r="DV1" s="82">
        <v>1</v>
      </c>
      <c r="DW1" s="82">
        <v>1</v>
      </c>
      <c r="DX1" s="82">
        <v>1</v>
      </c>
      <c r="DY1" s="82">
        <v>1</v>
      </c>
      <c r="DZ1" s="82">
        <v>1</v>
      </c>
      <c r="EA1" s="82">
        <v>1</v>
      </c>
      <c r="EB1" s="82">
        <v>1</v>
      </c>
      <c r="EC1" s="82"/>
      <c r="ED1" s="82">
        <v>1</v>
      </c>
      <c r="EE1" s="82">
        <v>1</v>
      </c>
      <c r="EF1" s="82">
        <v>1</v>
      </c>
      <c r="EG1" s="82">
        <v>1</v>
      </c>
      <c r="EH1" s="82">
        <v>1</v>
      </c>
      <c r="EI1" s="82">
        <v>1</v>
      </c>
      <c r="EJ1" s="82">
        <v>1</v>
      </c>
      <c r="EK1" s="82">
        <v>1</v>
      </c>
      <c r="EL1" s="82">
        <v>1</v>
      </c>
      <c r="EM1" s="82">
        <v>1</v>
      </c>
      <c r="EN1" s="82"/>
    </row>
    <row r="2" spans="1:144">
      <c r="A2" s="74" t="s">
        <v>63</v>
      </c>
      <c r="B2" s="74">
        <f t="shared" ref="B2:EN2" si="0">COLUMN()-1</f>
        <v>1</v>
      </c>
      <c r="C2" s="74">
        <f t="shared" si="0"/>
        <v>2</v>
      </c>
      <c r="D2" s="74">
        <f t="shared" si="0"/>
        <v>3</v>
      </c>
      <c r="E2" s="74">
        <f t="shared" si="0"/>
        <v>4</v>
      </c>
      <c r="F2" s="74">
        <f t="shared" si="0"/>
        <v>5</v>
      </c>
      <c r="G2" s="74">
        <f t="shared" si="0"/>
        <v>6</v>
      </c>
      <c r="H2" s="74">
        <f t="shared" si="0"/>
        <v>7</v>
      </c>
      <c r="I2" s="74">
        <f t="shared" si="0"/>
        <v>8</v>
      </c>
      <c r="J2" s="74">
        <f t="shared" si="0"/>
        <v>9</v>
      </c>
      <c r="K2" s="74">
        <f t="shared" si="0"/>
        <v>10</v>
      </c>
      <c r="L2" s="74">
        <f t="shared" si="0"/>
        <v>11</v>
      </c>
      <c r="M2" s="74">
        <f t="shared" si="0"/>
        <v>12</v>
      </c>
      <c r="N2" s="74">
        <f t="shared" si="0"/>
        <v>13</v>
      </c>
      <c r="O2" s="74">
        <f t="shared" si="0"/>
        <v>14</v>
      </c>
      <c r="P2" s="74">
        <f t="shared" si="0"/>
        <v>15</v>
      </c>
      <c r="Q2" s="74">
        <f t="shared" si="0"/>
        <v>16</v>
      </c>
      <c r="R2" s="74">
        <f t="shared" si="0"/>
        <v>17</v>
      </c>
      <c r="S2" s="74">
        <f t="shared" si="0"/>
        <v>18</v>
      </c>
      <c r="T2" s="74">
        <f t="shared" si="0"/>
        <v>19</v>
      </c>
      <c r="U2" s="74">
        <f t="shared" si="0"/>
        <v>20</v>
      </c>
      <c r="V2" s="74">
        <f t="shared" si="0"/>
        <v>21</v>
      </c>
      <c r="W2" s="74">
        <f t="shared" si="0"/>
        <v>22</v>
      </c>
      <c r="X2" s="74">
        <f t="shared" si="0"/>
        <v>23</v>
      </c>
      <c r="Y2" s="74">
        <f t="shared" si="0"/>
        <v>24</v>
      </c>
      <c r="Z2" s="74">
        <f t="shared" si="0"/>
        <v>25</v>
      </c>
      <c r="AA2" s="74">
        <f t="shared" si="0"/>
        <v>26</v>
      </c>
      <c r="AB2" s="74">
        <f t="shared" si="0"/>
        <v>27</v>
      </c>
      <c r="AC2" s="74">
        <f t="shared" si="0"/>
        <v>28</v>
      </c>
      <c r="AD2" s="74">
        <f t="shared" si="0"/>
        <v>29</v>
      </c>
      <c r="AE2" s="74">
        <f t="shared" si="0"/>
        <v>30</v>
      </c>
      <c r="AF2" s="74">
        <f t="shared" si="0"/>
        <v>31</v>
      </c>
      <c r="AG2" s="74">
        <f t="shared" si="0"/>
        <v>32</v>
      </c>
      <c r="AH2" s="74">
        <f t="shared" si="0"/>
        <v>33</v>
      </c>
      <c r="AI2" s="74">
        <f t="shared" si="0"/>
        <v>34</v>
      </c>
      <c r="AJ2" s="74">
        <f t="shared" si="0"/>
        <v>35</v>
      </c>
      <c r="AK2" s="74">
        <f t="shared" si="0"/>
        <v>36</v>
      </c>
      <c r="AL2" s="74">
        <f t="shared" si="0"/>
        <v>37</v>
      </c>
      <c r="AM2" s="74">
        <f t="shared" si="0"/>
        <v>38</v>
      </c>
      <c r="AN2" s="74">
        <f t="shared" si="0"/>
        <v>39</v>
      </c>
      <c r="AO2" s="74">
        <f t="shared" si="0"/>
        <v>40</v>
      </c>
      <c r="AP2" s="74">
        <f t="shared" si="0"/>
        <v>41</v>
      </c>
      <c r="AQ2" s="74">
        <f t="shared" si="0"/>
        <v>42</v>
      </c>
      <c r="AR2" s="74">
        <f t="shared" si="0"/>
        <v>43</v>
      </c>
      <c r="AS2" s="74">
        <f t="shared" si="0"/>
        <v>44</v>
      </c>
      <c r="AT2" s="74">
        <f t="shared" si="0"/>
        <v>45</v>
      </c>
      <c r="AU2" s="74">
        <f t="shared" si="0"/>
        <v>46</v>
      </c>
      <c r="AV2" s="74">
        <f t="shared" si="0"/>
        <v>47</v>
      </c>
      <c r="AW2" s="74">
        <f t="shared" si="0"/>
        <v>48</v>
      </c>
      <c r="AX2" s="74">
        <f t="shared" si="0"/>
        <v>49</v>
      </c>
      <c r="AY2" s="74">
        <f t="shared" si="0"/>
        <v>50</v>
      </c>
      <c r="AZ2" s="74">
        <f t="shared" si="0"/>
        <v>51</v>
      </c>
      <c r="BA2" s="74">
        <f t="shared" si="0"/>
        <v>52</v>
      </c>
      <c r="BB2" s="74">
        <f t="shared" si="0"/>
        <v>53</v>
      </c>
      <c r="BC2" s="74">
        <f t="shared" si="0"/>
        <v>54</v>
      </c>
      <c r="BD2" s="74">
        <f t="shared" si="0"/>
        <v>55</v>
      </c>
      <c r="BE2" s="74">
        <f t="shared" si="0"/>
        <v>56</v>
      </c>
      <c r="BF2" s="74">
        <f t="shared" si="0"/>
        <v>57</v>
      </c>
      <c r="BG2" s="74">
        <f t="shared" si="0"/>
        <v>58</v>
      </c>
      <c r="BH2" s="74">
        <f t="shared" si="0"/>
        <v>59</v>
      </c>
      <c r="BI2" s="74">
        <f t="shared" si="0"/>
        <v>60</v>
      </c>
      <c r="BJ2" s="74">
        <f t="shared" si="0"/>
        <v>61</v>
      </c>
      <c r="BK2" s="74">
        <f t="shared" si="0"/>
        <v>62</v>
      </c>
      <c r="BL2" s="74">
        <f t="shared" si="0"/>
        <v>63</v>
      </c>
      <c r="BM2" s="74">
        <f t="shared" si="0"/>
        <v>64</v>
      </c>
      <c r="BN2" s="74">
        <f t="shared" si="0"/>
        <v>65</v>
      </c>
      <c r="BO2" s="74">
        <f t="shared" si="0"/>
        <v>66</v>
      </c>
      <c r="BP2" s="74">
        <f t="shared" si="0"/>
        <v>67</v>
      </c>
      <c r="BQ2" s="74">
        <f t="shared" si="0"/>
        <v>68</v>
      </c>
      <c r="BR2" s="74">
        <f t="shared" si="0"/>
        <v>69</v>
      </c>
      <c r="BS2" s="74">
        <f t="shared" si="0"/>
        <v>70</v>
      </c>
      <c r="BT2" s="74">
        <f t="shared" si="0"/>
        <v>71</v>
      </c>
      <c r="BU2" s="74">
        <f t="shared" si="0"/>
        <v>72</v>
      </c>
      <c r="BV2" s="74">
        <f t="shared" si="0"/>
        <v>73</v>
      </c>
      <c r="BW2" s="74">
        <f t="shared" si="0"/>
        <v>74</v>
      </c>
      <c r="BX2" s="74">
        <f t="shared" si="0"/>
        <v>75</v>
      </c>
      <c r="BY2" s="74">
        <f t="shared" si="0"/>
        <v>76</v>
      </c>
      <c r="BZ2" s="74">
        <f t="shared" si="0"/>
        <v>77</v>
      </c>
      <c r="CA2" s="74">
        <f t="shared" si="0"/>
        <v>78</v>
      </c>
      <c r="CB2" s="74">
        <f t="shared" si="0"/>
        <v>79</v>
      </c>
      <c r="CC2" s="74">
        <f t="shared" si="0"/>
        <v>80</v>
      </c>
      <c r="CD2" s="74">
        <f t="shared" si="0"/>
        <v>81</v>
      </c>
      <c r="CE2" s="74">
        <f t="shared" si="0"/>
        <v>82</v>
      </c>
      <c r="CF2" s="74">
        <f t="shared" si="0"/>
        <v>83</v>
      </c>
      <c r="CG2" s="74">
        <f t="shared" si="0"/>
        <v>84</v>
      </c>
      <c r="CH2" s="74">
        <f t="shared" si="0"/>
        <v>85</v>
      </c>
      <c r="CI2" s="74">
        <f t="shared" si="0"/>
        <v>86</v>
      </c>
      <c r="CJ2" s="74">
        <f t="shared" si="0"/>
        <v>87</v>
      </c>
      <c r="CK2" s="74">
        <f t="shared" si="0"/>
        <v>88</v>
      </c>
      <c r="CL2" s="74">
        <f t="shared" si="0"/>
        <v>89</v>
      </c>
      <c r="CM2" s="74">
        <f t="shared" si="0"/>
        <v>90</v>
      </c>
      <c r="CN2" s="74">
        <f t="shared" si="0"/>
        <v>91</v>
      </c>
      <c r="CO2" s="74">
        <f t="shared" si="0"/>
        <v>92</v>
      </c>
      <c r="CP2" s="74">
        <f t="shared" si="0"/>
        <v>93</v>
      </c>
      <c r="CQ2" s="74">
        <f t="shared" si="0"/>
        <v>94</v>
      </c>
      <c r="CR2" s="74">
        <f t="shared" si="0"/>
        <v>95</v>
      </c>
      <c r="CS2" s="74">
        <f t="shared" si="0"/>
        <v>96</v>
      </c>
      <c r="CT2" s="74">
        <f t="shared" si="0"/>
        <v>97</v>
      </c>
      <c r="CU2" s="74">
        <f t="shared" si="0"/>
        <v>98</v>
      </c>
      <c r="CV2" s="74">
        <f t="shared" si="0"/>
        <v>99</v>
      </c>
      <c r="CW2" s="74">
        <f t="shared" si="0"/>
        <v>100</v>
      </c>
      <c r="CX2" s="74">
        <f t="shared" si="0"/>
        <v>101</v>
      </c>
      <c r="CY2" s="74">
        <f t="shared" si="0"/>
        <v>102</v>
      </c>
      <c r="CZ2" s="74">
        <f t="shared" si="0"/>
        <v>103</v>
      </c>
      <c r="DA2" s="74">
        <f t="shared" si="0"/>
        <v>104</v>
      </c>
      <c r="DB2" s="74">
        <f t="shared" si="0"/>
        <v>105</v>
      </c>
      <c r="DC2" s="74">
        <f t="shared" si="0"/>
        <v>106</v>
      </c>
      <c r="DD2" s="74">
        <f t="shared" si="0"/>
        <v>107</v>
      </c>
      <c r="DE2" s="74">
        <f t="shared" si="0"/>
        <v>108</v>
      </c>
      <c r="DF2" s="74">
        <f t="shared" si="0"/>
        <v>109</v>
      </c>
      <c r="DG2" s="74">
        <f t="shared" si="0"/>
        <v>110</v>
      </c>
      <c r="DH2" s="74">
        <f t="shared" si="0"/>
        <v>111</v>
      </c>
      <c r="DI2" s="74">
        <f t="shared" si="0"/>
        <v>112</v>
      </c>
      <c r="DJ2" s="74">
        <f t="shared" si="0"/>
        <v>113</v>
      </c>
      <c r="DK2" s="74">
        <f t="shared" si="0"/>
        <v>114</v>
      </c>
      <c r="DL2" s="74">
        <f t="shared" si="0"/>
        <v>115</v>
      </c>
      <c r="DM2" s="74">
        <f t="shared" si="0"/>
        <v>116</v>
      </c>
      <c r="DN2" s="74">
        <f t="shared" si="0"/>
        <v>117</v>
      </c>
      <c r="DO2" s="74">
        <f t="shared" si="0"/>
        <v>118</v>
      </c>
      <c r="DP2" s="74">
        <f t="shared" si="0"/>
        <v>119</v>
      </c>
      <c r="DQ2" s="74">
        <f t="shared" si="0"/>
        <v>120</v>
      </c>
      <c r="DR2" s="74">
        <f t="shared" si="0"/>
        <v>121</v>
      </c>
      <c r="DS2" s="74">
        <f t="shared" si="0"/>
        <v>122</v>
      </c>
      <c r="DT2" s="74">
        <f t="shared" si="0"/>
        <v>123</v>
      </c>
      <c r="DU2" s="74">
        <f t="shared" si="0"/>
        <v>124</v>
      </c>
      <c r="DV2" s="74">
        <f t="shared" si="0"/>
        <v>125</v>
      </c>
      <c r="DW2" s="74">
        <f t="shared" si="0"/>
        <v>126</v>
      </c>
      <c r="DX2" s="74">
        <f t="shared" si="0"/>
        <v>127</v>
      </c>
      <c r="DY2" s="74">
        <f t="shared" si="0"/>
        <v>128</v>
      </c>
      <c r="DZ2" s="74">
        <f t="shared" si="0"/>
        <v>129</v>
      </c>
      <c r="EA2" s="74">
        <f t="shared" si="0"/>
        <v>130</v>
      </c>
      <c r="EB2" s="74">
        <f t="shared" si="0"/>
        <v>131</v>
      </c>
      <c r="EC2" s="74">
        <f t="shared" si="0"/>
        <v>132</v>
      </c>
      <c r="ED2" s="74">
        <f t="shared" si="0"/>
        <v>133</v>
      </c>
      <c r="EE2" s="74">
        <f t="shared" si="0"/>
        <v>134</v>
      </c>
      <c r="EF2" s="74">
        <f t="shared" si="0"/>
        <v>135</v>
      </c>
      <c r="EG2" s="74">
        <f t="shared" si="0"/>
        <v>136</v>
      </c>
      <c r="EH2" s="74">
        <f t="shared" si="0"/>
        <v>137</v>
      </c>
      <c r="EI2" s="74">
        <f t="shared" si="0"/>
        <v>138</v>
      </c>
      <c r="EJ2" s="74">
        <f t="shared" si="0"/>
        <v>139</v>
      </c>
      <c r="EK2" s="74">
        <f t="shared" si="0"/>
        <v>140</v>
      </c>
      <c r="EL2" s="74">
        <f t="shared" si="0"/>
        <v>141</v>
      </c>
      <c r="EM2" s="74">
        <f t="shared" si="0"/>
        <v>142</v>
      </c>
      <c r="EN2" s="74">
        <f t="shared" si="0"/>
        <v>143</v>
      </c>
    </row>
    <row r="3" spans="1:144">
      <c r="A3" s="74" t="s">
        <v>42</v>
      </c>
      <c r="B3" s="76" t="s">
        <v>64</v>
      </c>
      <c r="C3" s="76" t="s">
        <v>46</v>
      </c>
      <c r="D3" s="76" t="s">
        <v>24</v>
      </c>
      <c r="E3" s="76" t="s">
        <v>32</v>
      </c>
      <c r="F3" s="76" t="s">
        <v>59</v>
      </c>
      <c r="G3" s="76" t="s">
        <v>65</v>
      </c>
      <c r="H3" s="83" t="s">
        <v>1</v>
      </c>
      <c r="I3" s="86"/>
      <c r="J3" s="86"/>
      <c r="K3" s="86"/>
      <c r="L3" s="86"/>
      <c r="M3" s="86"/>
      <c r="N3" s="86"/>
      <c r="O3" s="86"/>
      <c r="P3" s="86"/>
      <c r="Q3" s="86"/>
      <c r="R3" s="86"/>
      <c r="S3" s="86"/>
      <c r="T3" s="86"/>
      <c r="U3" s="86"/>
      <c r="V3" s="86"/>
      <c r="W3" s="90"/>
      <c r="X3" s="92" t="s">
        <v>66</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47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4" t="s">
        <v>41</v>
      </c>
      <c r="B4" s="77"/>
      <c r="C4" s="77"/>
      <c r="D4" s="77"/>
      <c r="E4" s="77"/>
      <c r="F4" s="77"/>
      <c r="G4" s="77"/>
      <c r="H4" s="84"/>
      <c r="I4" s="87"/>
      <c r="J4" s="87"/>
      <c r="K4" s="87"/>
      <c r="L4" s="87"/>
      <c r="M4" s="87"/>
      <c r="N4" s="87"/>
      <c r="O4" s="87"/>
      <c r="P4" s="87"/>
      <c r="Q4" s="87"/>
      <c r="R4" s="87"/>
      <c r="S4" s="87"/>
      <c r="T4" s="87"/>
      <c r="U4" s="87"/>
      <c r="V4" s="87"/>
      <c r="W4" s="91"/>
      <c r="X4" s="93" t="s">
        <v>67</v>
      </c>
      <c r="Y4" s="93"/>
      <c r="Z4" s="93"/>
      <c r="AA4" s="93"/>
      <c r="AB4" s="93"/>
      <c r="AC4" s="93"/>
      <c r="AD4" s="93"/>
      <c r="AE4" s="93"/>
      <c r="AF4" s="93"/>
      <c r="AG4" s="93"/>
      <c r="AH4" s="93"/>
      <c r="AI4" s="93" t="s">
        <v>68</v>
      </c>
      <c r="AJ4" s="93"/>
      <c r="AK4" s="93"/>
      <c r="AL4" s="93"/>
      <c r="AM4" s="93"/>
      <c r="AN4" s="93"/>
      <c r="AO4" s="93"/>
      <c r="AP4" s="93"/>
      <c r="AQ4" s="93"/>
      <c r="AR4" s="93"/>
      <c r="AS4" s="93"/>
      <c r="AT4" s="93" t="s">
        <v>69</v>
      </c>
      <c r="AU4" s="93"/>
      <c r="AV4" s="93"/>
      <c r="AW4" s="93"/>
      <c r="AX4" s="93"/>
      <c r="AY4" s="93"/>
      <c r="AZ4" s="93"/>
      <c r="BA4" s="93"/>
      <c r="BB4" s="93"/>
      <c r="BC4" s="93"/>
      <c r="BD4" s="93"/>
      <c r="BE4" s="93" t="s">
        <v>34</v>
      </c>
      <c r="BF4" s="93"/>
      <c r="BG4" s="93"/>
      <c r="BH4" s="93"/>
      <c r="BI4" s="93"/>
      <c r="BJ4" s="93"/>
      <c r="BK4" s="93"/>
      <c r="BL4" s="93"/>
      <c r="BM4" s="93"/>
      <c r="BN4" s="93"/>
      <c r="BO4" s="93"/>
      <c r="BP4" s="93" t="s">
        <v>70</v>
      </c>
      <c r="BQ4" s="93"/>
      <c r="BR4" s="93"/>
      <c r="BS4" s="93"/>
      <c r="BT4" s="93"/>
      <c r="BU4" s="93"/>
      <c r="BV4" s="93"/>
      <c r="BW4" s="93"/>
      <c r="BX4" s="93"/>
      <c r="BY4" s="93"/>
      <c r="BZ4" s="93"/>
      <c r="CA4" s="93" t="s">
        <v>71</v>
      </c>
      <c r="CB4" s="93"/>
      <c r="CC4" s="93"/>
      <c r="CD4" s="93"/>
      <c r="CE4" s="93"/>
      <c r="CF4" s="93"/>
      <c r="CG4" s="93"/>
      <c r="CH4" s="93"/>
      <c r="CI4" s="93"/>
      <c r="CJ4" s="93"/>
      <c r="CK4" s="93"/>
      <c r="CL4" s="93" t="s">
        <v>72</v>
      </c>
      <c r="CM4" s="93"/>
      <c r="CN4" s="93"/>
      <c r="CO4" s="93"/>
      <c r="CP4" s="93"/>
      <c r="CQ4" s="93"/>
      <c r="CR4" s="93"/>
      <c r="CS4" s="93"/>
      <c r="CT4" s="93"/>
      <c r="CU4" s="93"/>
      <c r="CV4" s="93"/>
      <c r="CW4" s="93" t="s">
        <v>73</v>
      </c>
      <c r="CX4" s="93"/>
      <c r="CY4" s="93"/>
      <c r="CZ4" s="93"/>
      <c r="DA4" s="93"/>
      <c r="DB4" s="93"/>
      <c r="DC4" s="93"/>
      <c r="DD4" s="93"/>
      <c r="DE4" s="93"/>
      <c r="DF4" s="93"/>
      <c r="DG4" s="93"/>
      <c r="DH4" s="93" t="s">
        <v>74</v>
      </c>
      <c r="DI4" s="93"/>
      <c r="DJ4" s="93"/>
      <c r="DK4" s="93"/>
      <c r="DL4" s="93"/>
      <c r="DM4" s="93"/>
      <c r="DN4" s="93"/>
      <c r="DO4" s="93"/>
      <c r="DP4" s="93"/>
      <c r="DQ4" s="93"/>
      <c r="DR4" s="93"/>
      <c r="DS4" s="93" t="s">
        <v>28</v>
      </c>
      <c r="DT4" s="93"/>
      <c r="DU4" s="93"/>
      <c r="DV4" s="93"/>
      <c r="DW4" s="93"/>
      <c r="DX4" s="93"/>
      <c r="DY4" s="93"/>
      <c r="DZ4" s="93"/>
      <c r="EA4" s="93"/>
      <c r="EB4" s="93"/>
      <c r="EC4" s="93"/>
      <c r="ED4" s="93" t="s">
        <v>76</v>
      </c>
      <c r="EE4" s="93"/>
      <c r="EF4" s="93"/>
      <c r="EG4" s="93"/>
      <c r="EH4" s="93"/>
      <c r="EI4" s="93"/>
      <c r="EJ4" s="93"/>
      <c r="EK4" s="93"/>
      <c r="EL4" s="93"/>
      <c r="EM4" s="93"/>
      <c r="EN4" s="93"/>
    </row>
    <row r="5" spans="1:144">
      <c r="A5" s="74" t="s">
        <v>77</v>
      </c>
      <c r="B5" s="78"/>
      <c r="C5" s="78"/>
      <c r="D5" s="78"/>
      <c r="E5" s="78"/>
      <c r="F5" s="78"/>
      <c r="G5" s="78"/>
      <c r="H5" s="85" t="s">
        <v>75</v>
      </c>
      <c r="I5" s="85" t="s">
        <v>78</v>
      </c>
      <c r="J5" s="85" t="s">
        <v>79</v>
      </c>
      <c r="K5" s="85" t="s">
        <v>80</v>
      </c>
      <c r="L5" s="85" t="s">
        <v>81</v>
      </c>
      <c r="M5" s="85" t="s">
        <v>5</v>
      </c>
      <c r="N5" s="85" t="s">
        <v>82</v>
      </c>
      <c r="O5" s="85" t="s">
        <v>83</v>
      </c>
      <c r="P5" s="85" t="s">
        <v>84</v>
      </c>
      <c r="Q5" s="85" t="s">
        <v>85</v>
      </c>
      <c r="R5" s="85" t="s">
        <v>86</v>
      </c>
      <c r="S5" s="85" t="s">
        <v>87</v>
      </c>
      <c r="T5" s="85" t="s">
        <v>88</v>
      </c>
      <c r="U5" s="85" t="s">
        <v>89</v>
      </c>
      <c r="V5" s="85" t="s">
        <v>90</v>
      </c>
      <c r="W5" s="85" t="s">
        <v>91</v>
      </c>
      <c r="X5" s="85" t="s">
        <v>92</v>
      </c>
      <c r="Y5" s="85" t="s">
        <v>93</v>
      </c>
      <c r="Z5" s="85" t="s">
        <v>94</v>
      </c>
      <c r="AA5" s="85" t="s">
        <v>95</v>
      </c>
      <c r="AB5" s="85" t="s">
        <v>96</v>
      </c>
      <c r="AC5" s="85" t="s">
        <v>97</v>
      </c>
      <c r="AD5" s="85" t="s">
        <v>98</v>
      </c>
      <c r="AE5" s="85" t="s">
        <v>99</v>
      </c>
      <c r="AF5" s="85" t="s">
        <v>100</v>
      </c>
      <c r="AG5" s="85" t="s">
        <v>101</v>
      </c>
      <c r="AH5" s="85" t="s">
        <v>10</v>
      </c>
      <c r="AI5" s="85" t="s">
        <v>92</v>
      </c>
      <c r="AJ5" s="85" t="s">
        <v>93</v>
      </c>
      <c r="AK5" s="85" t="s">
        <v>94</v>
      </c>
      <c r="AL5" s="85" t="s">
        <v>95</v>
      </c>
      <c r="AM5" s="85" t="s">
        <v>96</v>
      </c>
      <c r="AN5" s="85" t="s">
        <v>97</v>
      </c>
      <c r="AO5" s="85" t="s">
        <v>98</v>
      </c>
      <c r="AP5" s="85" t="s">
        <v>99</v>
      </c>
      <c r="AQ5" s="85" t="s">
        <v>100</v>
      </c>
      <c r="AR5" s="85" t="s">
        <v>101</v>
      </c>
      <c r="AS5" s="85" t="s">
        <v>102</v>
      </c>
      <c r="AT5" s="85" t="s">
        <v>92</v>
      </c>
      <c r="AU5" s="85" t="s">
        <v>93</v>
      </c>
      <c r="AV5" s="85" t="s">
        <v>94</v>
      </c>
      <c r="AW5" s="85" t="s">
        <v>95</v>
      </c>
      <c r="AX5" s="85" t="s">
        <v>96</v>
      </c>
      <c r="AY5" s="85" t="s">
        <v>97</v>
      </c>
      <c r="AZ5" s="85" t="s">
        <v>98</v>
      </c>
      <c r="BA5" s="85" t="s">
        <v>99</v>
      </c>
      <c r="BB5" s="85" t="s">
        <v>100</v>
      </c>
      <c r="BC5" s="85" t="s">
        <v>101</v>
      </c>
      <c r="BD5" s="85" t="s">
        <v>102</v>
      </c>
      <c r="BE5" s="85" t="s">
        <v>92</v>
      </c>
      <c r="BF5" s="85" t="s">
        <v>93</v>
      </c>
      <c r="BG5" s="85" t="s">
        <v>94</v>
      </c>
      <c r="BH5" s="85" t="s">
        <v>95</v>
      </c>
      <c r="BI5" s="85" t="s">
        <v>96</v>
      </c>
      <c r="BJ5" s="85" t="s">
        <v>97</v>
      </c>
      <c r="BK5" s="85" t="s">
        <v>98</v>
      </c>
      <c r="BL5" s="85" t="s">
        <v>99</v>
      </c>
      <c r="BM5" s="85" t="s">
        <v>100</v>
      </c>
      <c r="BN5" s="85" t="s">
        <v>101</v>
      </c>
      <c r="BO5" s="85" t="s">
        <v>102</v>
      </c>
      <c r="BP5" s="85" t="s">
        <v>92</v>
      </c>
      <c r="BQ5" s="85" t="s">
        <v>93</v>
      </c>
      <c r="BR5" s="85" t="s">
        <v>94</v>
      </c>
      <c r="BS5" s="85" t="s">
        <v>95</v>
      </c>
      <c r="BT5" s="85" t="s">
        <v>96</v>
      </c>
      <c r="BU5" s="85" t="s">
        <v>97</v>
      </c>
      <c r="BV5" s="85" t="s">
        <v>98</v>
      </c>
      <c r="BW5" s="85" t="s">
        <v>99</v>
      </c>
      <c r="BX5" s="85" t="s">
        <v>100</v>
      </c>
      <c r="BY5" s="85" t="s">
        <v>101</v>
      </c>
      <c r="BZ5" s="85" t="s">
        <v>102</v>
      </c>
      <c r="CA5" s="85" t="s">
        <v>92</v>
      </c>
      <c r="CB5" s="85" t="s">
        <v>93</v>
      </c>
      <c r="CC5" s="85" t="s">
        <v>94</v>
      </c>
      <c r="CD5" s="85" t="s">
        <v>95</v>
      </c>
      <c r="CE5" s="85" t="s">
        <v>96</v>
      </c>
      <c r="CF5" s="85" t="s">
        <v>97</v>
      </c>
      <c r="CG5" s="85" t="s">
        <v>98</v>
      </c>
      <c r="CH5" s="85" t="s">
        <v>99</v>
      </c>
      <c r="CI5" s="85" t="s">
        <v>100</v>
      </c>
      <c r="CJ5" s="85" t="s">
        <v>101</v>
      </c>
      <c r="CK5" s="85" t="s">
        <v>102</v>
      </c>
      <c r="CL5" s="85" t="s">
        <v>92</v>
      </c>
      <c r="CM5" s="85" t="s">
        <v>93</v>
      </c>
      <c r="CN5" s="85" t="s">
        <v>94</v>
      </c>
      <c r="CO5" s="85" t="s">
        <v>95</v>
      </c>
      <c r="CP5" s="85" t="s">
        <v>96</v>
      </c>
      <c r="CQ5" s="85" t="s">
        <v>97</v>
      </c>
      <c r="CR5" s="85" t="s">
        <v>98</v>
      </c>
      <c r="CS5" s="85" t="s">
        <v>99</v>
      </c>
      <c r="CT5" s="85" t="s">
        <v>100</v>
      </c>
      <c r="CU5" s="85" t="s">
        <v>101</v>
      </c>
      <c r="CV5" s="85" t="s">
        <v>102</v>
      </c>
      <c r="CW5" s="85" t="s">
        <v>92</v>
      </c>
      <c r="CX5" s="85" t="s">
        <v>93</v>
      </c>
      <c r="CY5" s="85" t="s">
        <v>94</v>
      </c>
      <c r="CZ5" s="85" t="s">
        <v>95</v>
      </c>
      <c r="DA5" s="85" t="s">
        <v>96</v>
      </c>
      <c r="DB5" s="85" t="s">
        <v>97</v>
      </c>
      <c r="DC5" s="85" t="s">
        <v>98</v>
      </c>
      <c r="DD5" s="85" t="s">
        <v>99</v>
      </c>
      <c r="DE5" s="85" t="s">
        <v>100</v>
      </c>
      <c r="DF5" s="85" t="s">
        <v>101</v>
      </c>
      <c r="DG5" s="85" t="s">
        <v>102</v>
      </c>
      <c r="DH5" s="85" t="s">
        <v>92</v>
      </c>
      <c r="DI5" s="85" t="s">
        <v>93</v>
      </c>
      <c r="DJ5" s="85" t="s">
        <v>94</v>
      </c>
      <c r="DK5" s="85" t="s">
        <v>95</v>
      </c>
      <c r="DL5" s="85" t="s">
        <v>96</v>
      </c>
      <c r="DM5" s="85" t="s">
        <v>97</v>
      </c>
      <c r="DN5" s="85" t="s">
        <v>98</v>
      </c>
      <c r="DO5" s="85" t="s">
        <v>99</v>
      </c>
      <c r="DP5" s="85" t="s">
        <v>100</v>
      </c>
      <c r="DQ5" s="85" t="s">
        <v>101</v>
      </c>
      <c r="DR5" s="85" t="s">
        <v>102</v>
      </c>
      <c r="DS5" s="85" t="s">
        <v>92</v>
      </c>
      <c r="DT5" s="85" t="s">
        <v>93</v>
      </c>
      <c r="DU5" s="85" t="s">
        <v>94</v>
      </c>
      <c r="DV5" s="85" t="s">
        <v>95</v>
      </c>
      <c r="DW5" s="85" t="s">
        <v>96</v>
      </c>
      <c r="DX5" s="85" t="s">
        <v>97</v>
      </c>
      <c r="DY5" s="85" t="s">
        <v>98</v>
      </c>
      <c r="DZ5" s="85" t="s">
        <v>99</v>
      </c>
      <c r="EA5" s="85" t="s">
        <v>100</v>
      </c>
      <c r="EB5" s="85" t="s">
        <v>101</v>
      </c>
      <c r="EC5" s="85" t="s">
        <v>102</v>
      </c>
      <c r="ED5" s="85" t="s">
        <v>92</v>
      </c>
      <c r="EE5" s="85" t="s">
        <v>93</v>
      </c>
      <c r="EF5" s="85" t="s">
        <v>94</v>
      </c>
      <c r="EG5" s="85" t="s">
        <v>95</v>
      </c>
      <c r="EH5" s="85" t="s">
        <v>96</v>
      </c>
      <c r="EI5" s="85" t="s">
        <v>97</v>
      </c>
      <c r="EJ5" s="85" t="s">
        <v>98</v>
      </c>
      <c r="EK5" s="85" t="s">
        <v>99</v>
      </c>
      <c r="EL5" s="85" t="s">
        <v>100</v>
      </c>
      <c r="EM5" s="85" t="s">
        <v>101</v>
      </c>
      <c r="EN5" s="85" t="s">
        <v>102</v>
      </c>
    </row>
    <row r="6" spans="1:144" s="73" customFormat="1">
      <c r="A6" s="74" t="s">
        <v>103</v>
      </c>
      <c r="B6" s="79">
        <f t="shared" ref="B6:W6" si="1">B7</f>
        <v>2016</v>
      </c>
      <c r="C6" s="79">
        <f t="shared" si="1"/>
        <v>122238</v>
      </c>
      <c r="D6" s="79">
        <f t="shared" si="1"/>
        <v>46</v>
      </c>
      <c r="E6" s="79">
        <f t="shared" si="1"/>
        <v>1</v>
      </c>
      <c r="F6" s="79">
        <f t="shared" si="1"/>
        <v>0</v>
      </c>
      <c r="G6" s="79">
        <f t="shared" si="1"/>
        <v>1</v>
      </c>
      <c r="H6" s="79" t="str">
        <f t="shared" si="1"/>
        <v>千葉県　鴨川市</v>
      </c>
      <c r="I6" s="79" t="str">
        <f t="shared" si="1"/>
        <v>法適用</v>
      </c>
      <c r="J6" s="79" t="str">
        <f t="shared" si="1"/>
        <v>水道事業</v>
      </c>
      <c r="K6" s="79" t="str">
        <f t="shared" si="1"/>
        <v>末端給水事業</v>
      </c>
      <c r="L6" s="79" t="str">
        <f t="shared" si="1"/>
        <v>A5</v>
      </c>
      <c r="M6" s="79">
        <f t="shared" si="1"/>
        <v>0</v>
      </c>
      <c r="N6" s="88" t="str">
        <f t="shared" si="1"/>
        <v>-</v>
      </c>
      <c r="O6" s="88">
        <f t="shared" si="1"/>
        <v>70.33</v>
      </c>
      <c r="P6" s="88">
        <f t="shared" si="1"/>
        <v>99.52</v>
      </c>
      <c r="Q6" s="88">
        <f t="shared" si="1"/>
        <v>4482</v>
      </c>
      <c r="R6" s="88">
        <f t="shared" si="1"/>
        <v>33984</v>
      </c>
      <c r="S6" s="88">
        <f t="shared" si="1"/>
        <v>191.14</v>
      </c>
      <c r="T6" s="88">
        <f t="shared" si="1"/>
        <v>177.8</v>
      </c>
      <c r="U6" s="88">
        <f t="shared" si="1"/>
        <v>33730</v>
      </c>
      <c r="V6" s="88">
        <f t="shared" si="1"/>
        <v>167.31</v>
      </c>
      <c r="W6" s="88">
        <f t="shared" si="1"/>
        <v>201.6</v>
      </c>
      <c r="X6" s="94">
        <f t="shared" ref="X6:AG6" si="2">IF(X7="",NA(),X7)</f>
        <v>106.58</v>
      </c>
      <c r="Y6" s="94">
        <f t="shared" si="2"/>
        <v>106.5</v>
      </c>
      <c r="Z6" s="94">
        <f t="shared" si="2"/>
        <v>109.25</v>
      </c>
      <c r="AA6" s="94">
        <f t="shared" si="2"/>
        <v>104.45</v>
      </c>
      <c r="AB6" s="94">
        <f t="shared" si="2"/>
        <v>129.9</v>
      </c>
      <c r="AC6" s="94">
        <f t="shared" si="2"/>
        <v>106.41</v>
      </c>
      <c r="AD6" s="94">
        <f t="shared" si="2"/>
        <v>106.89</v>
      </c>
      <c r="AE6" s="94">
        <f t="shared" si="2"/>
        <v>109.04</v>
      </c>
      <c r="AF6" s="94">
        <f t="shared" si="2"/>
        <v>109.64</v>
      </c>
      <c r="AG6" s="94">
        <f t="shared" si="2"/>
        <v>110.95</v>
      </c>
      <c r="AH6" s="88" t="str">
        <f>IF(AH7="","",IF(AH7="-","【-】","【"&amp;SUBSTITUTE(TEXT(AH7,"#,##0.00"),"-","△")&amp;"】"))</f>
        <v>【114.35】</v>
      </c>
      <c r="AI6" s="88">
        <f t="shared" ref="AI6:AR6" si="3">IF(AI7="",NA(),AI7)</f>
        <v>0</v>
      </c>
      <c r="AJ6" s="88">
        <f t="shared" si="3"/>
        <v>0</v>
      </c>
      <c r="AK6" s="88">
        <f t="shared" si="3"/>
        <v>0</v>
      </c>
      <c r="AL6" s="88">
        <f t="shared" si="3"/>
        <v>0</v>
      </c>
      <c r="AM6" s="88">
        <f t="shared" si="3"/>
        <v>0</v>
      </c>
      <c r="AN6" s="94">
        <f t="shared" si="3"/>
        <v>6.33</v>
      </c>
      <c r="AO6" s="94">
        <f t="shared" si="3"/>
        <v>7.76</v>
      </c>
      <c r="AP6" s="94">
        <f t="shared" si="3"/>
        <v>3.77</v>
      </c>
      <c r="AQ6" s="94">
        <f t="shared" si="3"/>
        <v>3.62</v>
      </c>
      <c r="AR6" s="94">
        <f t="shared" si="3"/>
        <v>3.91</v>
      </c>
      <c r="AS6" s="88" t="str">
        <f>IF(AS7="","",IF(AS7="-","【-】","【"&amp;SUBSTITUTE(TEXT(AS7,"#,##0.00"),"-","△")&amp;"】"))</f>
        <v>【0.79】</v>
      </c>
      <c r="AT6" s="94">
        <f t="shared" ref="AT6:BC6" si="4">IF(AT7="",NA(),AT7)</f>
        <v>437.28</v>
      </c>
      <c r="AU6" s="94">
        <f t="shared" si="4"/>
        <v>502.98</v>
      </c>
      <c r="AV6" s="94">
        <f t="shared" si="4"/>
        <v>166.99</v>
      </c>
      <c r="AW6" s="94">
        <f t="shared" si="4"/>
        <v>168.9</v>
      </c>
      <c r="AX6" s="94">
        <f t="shared" si="4"/>
        <v>231.65</v>
      </c>
      <c r="AY6" s="94">
        <f t="shared" si="4"/>
        <v>852.01</v>
      </c>
      <c r="AZ6" s="94">
        <f t="shared" si="4"/>
        <v>909.68</v>
      </c>
      <c r="BA6" s="94">
        <f t="shared" si="4"/>
        <v>382.09</v>
      </c>
      <c r="BB6" s="94">
        <f t="shared" si="4"/>
        <v>371.31</v>
      </c>
      <c r="BC6" s="94">
        <f t="shared" si="4"/>
        <v>377.63</v>
      </c>
      <c r="BD6" s="88" t="str">
        <f>IF(BD7="","",IF(BD7="-","【-】","【"&amp;SUBSTITUTE(TEXT(BD7,"#,##0.00"),"-","△")&amp;"】"))</f>
        <v>【262.87】</v>
      </c>
      <c r="BE6" s="94">
        <f t="shared" ref="BE6:BN6" si="5">IF(BE7="",NA(),BE7)</f>
        <v>375.49</v>
      </c>
      <c r="BF6" s="94">
        <f t="shared" si="5"/>
        <v>348.6</v>
      </c>
      <c r="BG6" s="94">
        <f t="shared" si="5"/>
        <v>347.41</v>
      </c>
      <c r="BH6" s="94">
        <f t="shared" si="5"/>
        <v>323.27</v>
      </c>
      <c r="BI6" s="94">
        <f t="shared" si="5"/>
        <v>302.19</v>
      </c>
      <c r="BJ6" s="94">
        <f t="shared" si="5"/>
        <v>391.4</v>
      </c>
      <c r="BK6" s="94">
        <f t="shared" si="5"/>
        <v>382.65</v>
      </c>
      <c r="BL6" s="94">
        <f t="shared" si="5"/>
        <v>385.06</v>
      </c>
      <c r="BM6" s="94">
        <f t="shared" si="5"/>
        <v>373.09</v>
      </c>
      <c r="BN6" s="94">
        <f t="shared" si="5"/>
        <v>364.71</v>
      </c>
      <c r="BO6" s="88" t="str">
        <f>IF(BO7="","",IF(BO7="-","【-】","【"&amp;SUBSTITUTE(TEXT(BO7,"#,##0.00"),"-","△")&amp;"】"))</f>
        <v>【270.87】</v>
      </c>
      <c r="BP6" s="94">
        <f t="shared" ref="BP6:BY6" si="6">IF(BP7="",NA(),BP7)</f>
        <v>103.16</v>
      </c>
      <c r="BQ6" s="94">
        <f t="shared" si="6"/>
        <v>104.17</v>
      </c>
      <c r="BR6" s="94">
        <f t="shared" si="6"/>
        <v>105.92</v>
      </c>
      <c r="BS6" s="94">
        <f t="shared" si="6"/>
        <v>102.53</v>
      </c>
      <c r="BT6" s="94">
        <f t="shared" si="6"/>
        <v>100.14</v>
      </c>
      <c r="BU6" s="94">
        <f t="shared" si="6"/>
        <v>95.91</v>
      </c>
      <c r="BV6" s="94">
        <f t="shared" si="6"/>
        <v>96.1</v>
      </c>
      <c r="BW6" s="94">
        <f t="shared" si="6"/>
        <v>99.07</v>
      </c>
      <c r="BX6" s="94">
        <f t="shared" si="6"/>
        <v>99.99</v>
      </c>
      <c r="BY6" s="94">
        <f t="shared" si="6"/>
        <v>100.65</v>
      </c>
      <c r="BZ6" s="88" t="str">
        <f>IF(BZ7="","",IF(BZ7="-","【-】","【"&amp;SUBSTITUTE(TEXT(BZ7,"#,##0.00"),"-","△")&amp;"】"))</f>
        <v>【105.59】</v>
      </c>
      <c r="CA6" s="94">
        <f t="shared" ref="CA6:CJ6" si="7">IF(CA7="",NA(),CA7)</f>
        <v>259.67</v>
      </c>
      <c r="CB6" s="94">
        <f t="shared" si="7"/>
        <v>257.43</v>
      </c>
      <c r="CC6" s="94">
        <f t="shared" si="7"/>
        <v>253.53</v>
      </c>
      <c r="CD6" s="94">
        <f t="shared" si="7"/>
        <v>261.93</v>
      </c>
      <c r="CE6" s="94">
        <f t="shared" si="7"/>
        <v>268.94</v>
      </c>
      <c r="CF6" s="94">
        <f t="shared" si="7"/>
        <v>179.29</v>
      </c>
      <c r="CG6" s="94">
        <f t="shared" si="7"/>
        <v>178.39</v>
      </c>
      <c r="CH6" s="94">
        <f t="shared" si="7"/>
        <v>173.03</v>
      </c>
      <c r="CI6" s="94">
        <f t="shared" si="7"/>
        <v>171.15</v>
      </c>
      <c r="CJ6" s="94">
        <f t="shared" si="7"/>
        <v>170.19</v>
      </c>
      <c r="CK6" s="88" t="str">
        <f>IF(CK7="","",IF(CK7="-","【-】","【"&amp;SUBSTITUTE(TEXT(CK7,"#,##0.00"),"-","△")&amp;"】"))</f>
        <v>【163.27】</v>
      </c>
      <c r="CL6" s="94">
        <f t="shared" ref="CL6:CU6" si="8">IF(CL7="",NA(),CL7)</f>
        <v>54.32</v>
      </c>
      <c r="CM6" s="94">
        <f t="shared" si="8"/>
        <v>54.55</v>
      </c>
      <c r="CN6" s="94">
        <f t="shared" si="8"/>
        <v>53.34</v>
      </c>
      <c r="CO6" s="94">
        <f t="shared" si="8"/>
        <v>53.69</v>
      </c>
      <c r="CP6" s="94">
        <f t="shared" si="8"/>
        <v>54.13</v>
      </c>
      <c r="CQ6" s="94">
        <f t="shared" si="8"/>
        <v>59.09</v>
      </c>
      <c r="CR6" s="94">
        <f t="shared" si="8"/>
        <v>59.23</v>
      </c>
      <c r="CS6" s="94">
        <f t="shared" si="8"/>
        <v>58.58</v>
      </c>
      <c r="CT6" s="94">
        <f t="shared" si="8"/>
        <v>58.53</v>
      </c>
      <c r="CU6" s="94">
        <f t="shared" si="8"/>
        <v>59.01</v>
      </c>
      <c r="CV6" s="88" t="str">
        <f>IF(CV7="","",IF(CV7="-","【-】","【"&amp;SUBSTITUTE(TEXT(CV7,"#,##0.00"),"-","△")&amp;"】"))</f>
        <v>【59.94】</v>
      </c>
      <c r="CW6" s="94">
        <f t="shared" ref="CW6:DF6" si="9">IF(CW7="",NA(),CW7)</f>
        <v>81.709999999999994</v>
      </c>
      <c r="CX6" s="94">
        <f t="shared" si="9"/>
        <v>81.53</v>
      </c>
      <c r="CY6" s="94">
        <f t="shared" si="9"/>
        <v>81.22</v>
      </c>
      <c r="CZ6" s="94">
        <f t="shared" si="9"/>
        <v>79.510000000000005</v>
      </c>
      <c r="DA6" s="94">
        <f t="shared" si="9"/>
        <v>77.64</v>
      </c>
      <c r="DB6" s="94">
        <f t="shared" si="9"/>
        <v>85.4</v>
      </c>
      <c r="DC6" s="94">
        <f t="shared" si="9"/>
        <v>85.53</v>
      </c>
      <c r="DD6" s="94">
        <f t="shared" si="9"/>
        <v>85.23</v>
      </c>
      <c r="DE6" s="94">
        <f t="shared" si="9"/>
        <v>85.26</v>
      </c>
      <c r="DF6" s="94">
        <f t="shared" si="9"/>
        <v>85.37</v>
      </c>
      <c r="DG6" s="88" t="str">
        <f>IF(DG7="","",IF(DG7="-","【-】","【"&amp;SUBSTITUTE(TEXT(DG7,"#,##0.00"),"-","△")&amp;"】"))</f>
        <v>【90.22】</v>
      </c>
      <c r="DH6" s="94">
        <f t="shared" ref="DH6:DQ6" si="10">IF(DH7="",NA(),DH7)</f>
        <v>36.700000000000003</v>
      </c>
      <c r="DI6" s="94">
        <f t="shared" si="10"/>
        <v>37.76</v>
      </c>
      <c r="DJ6" s="94">
        <f t="shared" si="10"/>
        <v>48.77</v>
      </c>
      <c r="DK6" s="94">
        <f t="shared" si="10"/>
        <v>50.49</v>
      </c>
      <c r="DL6" s="94">
        <f t="shared" si="10"/>
        <v>52.13</v>
      </c>
      <c r="DM6" s="94">
        <f t="shared" si="10"/>
        <v>36.36</v>
      </c>
      <c r="DN6" s="94">
        <f t="shared" si="10"/>
        <v>37.340000000000003</v>
      </c>
      <c r="DO6" s="94">
        <f t="shared" si="10"/>
        <v>44.31</v>
      </c>
      <c r="DP6" s="94">
        <f t="shared" si="10"/>
        <v>45.75</v>
      </c>
      <c r="DQ6" s="94">
        <f t="shared" si="10"/>
        <v>46.9</v>
      </c>
      <c r="DR6" s="88" t="str">
        <f>IF(DR7="","",IF(DR7="-","【-】","【"&amp;SUBSTITUTE(TEXT(DR7,"#,##0.00"),"-","△")&amp;"】"))</f>
        <v>【47.91】</v>
      </c>
      <c r="DS6" s="94">
        <f t="shared" ref="DS6:EB6" si="11">IF(DS7="",NA(),DS7)</f>
        <v>7.82</v>
      </c>
      <c r="DT6" s="94">
        <f t="shared" si="11"/>
        <v>7.8</v>
      </c>
      <c r="DU6" s="94">
        <f t="shared" si="11"/>
        <v>20.41</v>
      </c>
      <c r="DV6" s="94">
        <f t="shared" si="11"/>
        <v>20.37</v>
      </c>
      <c r="DW6" s="94">
        <f t="shared" si="11"/>
        <v>20.37</v>
      </c>
      <c r="DX6" s="94">
        <f t="shared" si="11"/>
        <v>7.8</v>
      </c>
      <c r="DY6" s="94">
        <f t="shared" si="11"/>
        <v>8.39</v>
      </c>
      <c r="DZ6" s="94">
        <f t="shared" si="11"/>
        <v>10.09</v>
      </c>
      <c r="EA6" s="94">
        <f t="shared" si="11"/>
        <v>10.54</v>
      </c>
      <c r="EB6" s="94">
        <f t="shared" si="11"/>
        <v>12.03</v>
      </c>
      <c r="EC6" s="88" t="str">
        <f>IF(EC7="","",IF(EC7="-","【-】","【"&amp;SUBSTITUTE(TEXT(EC7,"#,##0.00"),"-","△")&amp;"】"))</f>
        <v>【15.00】</v>
      </c>
      <c r="ED6" s="94">
        <f t="shared" ref="ED6:EM6" si="12">IF(ED7="",NA(),ED7)</f>
        <v>0.56000000000000005</v>
      </c>
      <c r="EE6" s="94">
        <f t="shared" si="12"/>
        <v>0.34</v>
      </c>
      <c r="EF6" s="94">
        <f t="shared" si="12"/>
        <v>0.42</v>
      </c>
      <c r="EG6" s="94">
        <f t="shared" si="12"/>
        <v>0.21</v>
      </c>
      <c r="EH6" s="88">
        <f t="shared" si="12"/>
        <v>0</v>
      </c>
      <c r="EI6" s="94">
        <f t="shared" si="12"/>
        <v>0.81</v>
      </c>
      <c r="EJ6" s="94">
        <f t="shared" si="12"/>
        <v>0.59</v>
      </c>
      <c r="EK6" s="94">
        <f t="shared" si="12"/>
        <v>0.6</v>
      </c>
      <c r="EL6" s="94">
        <f t="shared" si="12"/>
        <v>0.56000000000000005</v>
      </c>
      <c r="EM6" s="94">
        <f t="shared" si="12"/>
        <v>0.61</v>
      </c>
      <c r="EN6" s="88" t="str">
        <f>IF(EN7="","",IF(EN7="-","【-】","【"&amp;SUBSTITUTE(TEXT(EN7,"#,##0.00"),"-","△")&amp;"】"))</f>
        <v>【0.76】</v>
      </c>
    </row>
    <row r="7" spans="1:144" s="73" customFormat="1">
      <c r="A7" s="74"/>
      <c r="B7" s="80">
        <v>2016</v>
      </c>
      <c r="C7" s="80">
        <v>122238</v>
      </c>
      <c r="D7" s="80">
        <v>46</v>
      </c>
      <c r="E7" s="80">
        <v>1</v>
      </c>
      <c r="F7" s="80">
        <v>0</v>
      </c>
      <c r="G7" s="80">
        <v>1</v>
      </c>
      <c r="H7" s="80" t="s">
        <v>104</v>
      </c>
      <c r="I7" s="80" t="s">
        <v>105</v>
      </c>
      <c r="J7" s="80" t="s">
        <v>106</v>
      </c>
      <c r="K7" s="80" t="s">
        <v>107</v>
      </c>
      <c r="L7" s="80" t="s">
        <v>108</v>
      </c>
      <c r="M7" s="80"/>
      <c r="N7" s="89" t="s">
        <v>109</v>
      </c>
      <c r="O7" s="89">
        <v>70.33</v>
      </c>
      <c r="P7" s="89">
        <v>99.52</v>
      </c>
      <c r="Q7" s="89">
        <v>4482</v>
      </c>
      <c r="R7" s="89">
        <v>33984</v>
      </c>
      <c r="S7" s="89">
        <v>191.14</v>
      </c>
      <c r="T7" s="89">
        <v>177.8</v>
      </c>
      <c r="U7" s="89">
        <v>33730</v>
      </c>
      <c r="V7" s="89">
        <v>167.31</v>
      </c>
      <c r="W7" s="89">
        <v>201.6</v>
      </c>
      <c r="X7" s="89">
        <v>106.58</v>
      </c>
      <c r="Y7" s="89">
        <v>106.5</v>
      </c>
      <c r="Z7" s="89">
        <v>109.25</v>
      </c>
      <c r="AA7" s="89">
        <v>104.45</v>
      </c>
      <c r="AB7" s="89">
        <v>129.9</v>
      </c>
      <c r="AC7" s="89">
        <v>106.41</v>
      </c>
      <c r="AD7" s="89">
        <v>106.89</v>
      </c>
      <c r="AE7" s="89">
        <v>109.04</v>
      </c>
      <c r="AF7" s="89">
        <v>109.64</v>
      </c>
      <c r="AG7" s="89">
        <v>110.95</v>
      </c>
      <c r="AH7" s="89">
        <v>114.35</v>
      </c>
      <c r="AI7" s="89">
        <v>0</v>
      </c>
      <c r="AJ7" s="89">
        <v>0</v>
      </c>
      <c r="AK7" s="89">
        <v>0</v>
      </c>
      <c r="AL7" s="89">
        <v>0</v>
      </c>
      <c r="AM7" s="89">
        <v>0</v>
      </c>
      <c r="AN7" s="89">
        <v>6.33</v>
      </c>
      <c r="AO7" s="89">
        <v>7.76</v>
      </c>
      <c r="AP7" s="89">
        <v>3.77</v>
      </c>
      <c r="AQ7" s="89">
        <v>3.62</v>
      </c>
      <c r="AR7" s="89">
        <v>3.91</v>
      </c>
      <c r="AS7" s="89">
        <v>0.79</v>
      </c>
      <c r="AT7" s="89">
        <v>437.28</v>
      </c>
      <c r="AU7" s="89">
        <v>502.98</v>
      </c>
      <c r="AV7" s="89">
        <v>166.99</v>
      </c>
      <c r="AW7" s="89">
        <v>168.9</v>
      </c>
      <c r="AX7" s="89">
        <v>231.65</v>
      </c>
      <c r="AY7" s="89">
        <v>852.01</v>
      </c>
      <c r="AZ7" s="89">
        <v>909.68</v>
      </c>
      <c r="BA7" s="89">
        <v>382.09</v>
      </c>
      <c r="BB7" s="89">
        <v>371.31</v>
      </c>
      <c r="BC7" s="89">
        <v>377.63</v>
      </c>
      <c r="BD7" s="89">
        <v>262.87</v>
      </c>
      <c r="BE7" s="89">
        <v>375.49</v>
      </c>
      <c r="BF7" s="89">
        <v>348.6</v>
      </c>
      <c r="BG7" s="89">
        <v>347.41</v>
      </c>
      <c r="BH7" s="89">
        <v>323.27</v>
      </c>
      <c r="BI7" s="89">
        <v>302.19</v>
      </c>
      <c r="BJ7" s="89">
        <v>391.4</v>
      </c>
      <c r="BK7" s="89">
        <v>382.65</v>
      </c>
      <c r="BL7" s="89">
        <v>385.06</v>
      </c>
      <c r="BM7" s="89">
        <v>373.09</v>
      </c>
      <c r="BN7" s="89">
        <v>364.71</v>
      </c>
      <c r="BO7" s="89">
        <v>270.87</v>
      </c>
      <c r="BP7" s="89">
        <v>103.16</v>
      </c>
      <c r="BQ7" s="89">
        <v>104.17</v>
      </c>
      <c r="BR7" s="89">
        <v>105.92</v>
      </c>
      <c r="BS7" s="89">
        <v>102.53</v>
      </c>
      <c r="BT7" s="89">
        <v>100.14</v>
      </c>
      <c r="BU7" s="89">
        <v>95.91</v>
      </c>
      <c r="BV7" s="89">
        <v>96.1</v>
      </c>
      <c r="BW7" s="89">
        <v>99.07</v>
      </c>
      <c r="BX7" s="89">
        <v>99.99</v>
      </c>
      <c r="BY7" s="89">
        <v>100.65</v>
      </c>
      <c r="BZ7" s="89">
        <v>105.59</v>
      </c>
      <c r="CA7" s="89">
        <v>259.67</v>
      </c>
      <c r="CB7" s="89">
        <v>257.43</v>
      </c>
      <c r="CC7" s="89">
        <v>253.53</v>
      </c>
      <c r="CD7" s="89">
        <v>261.93</v>
      </c>
      <c r="CE7" s="89">
        <v>268.94</v>
      </c>
      <c r="CF7" s="89">
        <v>179.29</v>
      </c>
      <c r="CG7" s="89">
        <v>178.39</v>
      </c>
      <c r="CH7" s="89">
        <v>173.03</v>
      </c>
      <c r="CI7" s="89">
        <v>171.15</v>
      </c>
      <c r="CJ7" s="89">
        <v>170.19</v>
      </c>
      <c r="CK7" s="89">
        <v>163.27000000000001</v>
      </c>
      <c r="CL7" s="89">
        <v>54.32</v>
      </c>
      <c r="CM7" s="89">
        <v>54.55</v>
      </c>
      <c r="CN7" s="89">
        <v>53.34</v>
      </c>
      <c r="CO7" s="89">
        <v>53.69</v>
      </c>
      <c r="CP7" s="89">
        <v>54.13</v>
      </c>
      <c r="CQ7" s="89">
        <v>59.09</v>
      </c>
      <c r="CR7" s="89">
        <v>59.23</v>
      </c>
      <c r="CS7" s="89">
        <v>58.58</v>
      </c>
      <c r="CT7" s="89">
        <v>58.53</v>
      </c>
      <c r="CU7" s="89">
        <v>59.01</v>
      </c>
      <c r="CV7" s="89">
        <v>59.94</v>
      </c>
      <c r="CW7" s="89">
        <v>81.709999999999994</v>
      </c>
      <c r="CX7" s="89">
        <v>81.53</v>
      </c>
      <c r="CY7" s="89">
        <v>81.22</v>
      </c>
      <c r="CZ7" s="89">
        <v>79.510000000000005</v>
      </c>
      <c r="DA7" s="89">
        <v>77.64</v>
      </c>
      <c r="DB7" s="89">
        <v>85.4</v>
      </c>
      <c r="DC7" s="89">
        <v>85.53</v>
      </c>
      <c r="DD7" s="89">
        <v>85.23</v>
      </c>
      <c r="DE7" s="89">
        <v>85.26</v>
      </c>
      <c r="DF7" s="89">
        <v>85.37</v>
      </c>
      <c r="DG7" s="89">
        <v>90.22</v>
      </c>
      <c r="DH7" s="89">
        <v>36.700000000000003</v>
      </c>
      <c r="DI7" s="89">
        <v>37.76</v>
      </c>
      <c r="DJ7" s="89">
        <v>48.77</v>
      </c>
      <c r="DK7" s="89">
        <v>50.49</v>
      </c>
      <c r="DL7" s="89">
        <v>52.13</v>
      </c>
      <c r="DM7" s="89">
        <v>36.36</v>
      </c>
      <c r="DN7" s="89">
        <v>37.340000000000003</v>
      </c>
      <c r="DO7" s="89">
        <v>44.31</v>
      </c>
      <c r="DP7" s="89">
        <v>45.75</v>
      </c>
      <c r="DQ7" s="89">
        <v>46.9</v>
      </c>
      <c r="DR7" s="89">
        <v>47.91</v>
      </c>
      <c r="DS7" s="89">
        <v>7.82</v>
      </c>
      <c r="DT7" s="89">
        <v>7.8</v>
      </c>
      <c r="DU7" s="89">
        <v>20.41</v>
      </c>
      <c r="DV7" s="89">
        <v>20.37</v>
      </c>
      <c r="DW7" s="89">
        <v>20.37</v>
      </c>
      <c r="DX7" s="89">
        <v>7.8</v>
      </c>
      <c r="DY7" s="89">
        <v>8.39</v>
      </c>
      <c r="DZ7" s="89">
        <v>10.09</v>
      </c>
      <c r="EA7" s="89">
        <v>10.54</v>
      </c>
      <c r="EB7" s="89">
        <v>12.03</v>
      </c>
      <c r="EC7" s="89">
        <v>15</v>
      </c>
      <c r="ED7" s="89">
        <v>0.56000000000000005</v>
      </c>
      <c r="EE7" s="89">
        <v>0.34</v>
      </c>
      <c r="EF7" s="89">
        <v>0.42</v>
      </c>
      <c r="EG7" s="89">
        <v>0.21</v>
      </c>
      <c r="EH7" s="89">
        <v>0</v>
      </c>
      <c r="EI7" s="89">
        <v>0.81</v>
      </c>
      <c r="EJ7" s="89">
        <v>0.59</v>
      </c>
      <c r="EK7" s="89">
        <v>0.6</v>
      </c>
      <c r="EL7" s="89">
        <v>0.56000000000000005</v>
      </c>
      <c r="EM7" s="89">
        <v>0.61</v>
      </c>
      <c r="EN7" s="89">
        <v>0.76</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5"/>
      <c r="B9" s="75" t="s">
        <v>110</v>
      </c>
      <c r="C9" s="75" t="s">
        <v>111</v>
      </c>
      <c r="D9" s="75" t="s">
        <v>112</v>
      </c>
      <c r="E9" s="75" t="s">
        <v>113</v>
      </c>
      <c r="F9" s="75" t="s">
        <v>114</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5" t="s">
        <v>64</v>
      </c>
      <c r="B10" s="81">
        <f>DATEVALUE($B$6-4&amp;"年1月1日")</f>
        <v>40909</v>
      </c>
      <c r="C10" s="81">
        <f>DATEVALUE($B$6-3&amp;"年1月1日")</f>
        <v>41275</v>
      </c>
      <c r="D10" s="81">
        <f>DATEVALUE($B$6-2&amp;"年1月1日")</f>
        <v>41640</v>
      </c>
      <c r="E10" s="81">
        <f>DATEVALUE($B$6-1&amp;"年1月1日")</f>
        <v>42005</v>
      </c>
      <c r="F10" s="81">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鴨川市</cp:lastModifiedBy>
  <dcterms:created xsi:type="dcterms:W3CDTF">2017-12-25T01:25:46Z</dcterms:created>
  <dcterms:modified xsi:type="dcterms:W3CDTF">2018-02-15T02:38:40Z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2018-02-15T02:38:40Z</vt:filetime>
  </property>
</Properties>
</file>